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letika-09\Desktop\BOJANA\1) TAKMIČENJA\ТАКМIČENJA 2023\0) Bodovanje\"/>
    </mc:Choice>
  </mc:AlternateContent>
  <xr:revisionPtr revIDLastSave="0" documentId="13_ncr:1_{5066E919-39A2-493D-A7DB-74C499EC906C}" xr6:coauthVersionLast="47" xr6:coauthVersionMax="47" xr10:uidLastSave="{00000000-0000-0000-0000-000000000000}"/>
  <bookViews>
    <workbookView xWindow="-120" yWindow="-120" windowWidth="29040" windowHeight="15720" tabRatio="901" activeTab="8" xr2:uid="{00000000-000D-0000-FFFF-FFFF00000000}"/>
  </bookViews>
  <sheets>
    <sheet name="PS dvorana" sheetId="1" r:id="rId1"/>
    <sheet name="KUP u bacanjima" sheetId="20" r:id="rId2"/>
    <sheet name="PS stadion" sheetId="18" r:id="rId3"/>
    <sheet name="PS van stadiona" sheetId="4" r:id="rId4"/>
    <sheet name="Ekipna" sheetId="19" r:id="rId5"/>
    <sheet name="KUP " sheetId="15" r:id="rId6"/>
    <sheet name="međunarodna takmičenja" sheetId="10" r:id="rId7"/>
    <sheet name="REKORDI" sheetId="11" r:id="rId8"/>
    <sheet name="UKUPNO" sheetId="17" r:id="rId9"/>
    <sheet name="UKUPNO " sheetId="14" state="hidden" r:id="rId10"/>
    <sheet name="12" sheetId="7" state="hidden" r:id="rId11"/>
  </sheets>
  <externalReferences>
    <externalReference r:id="rId12"/>
  </externalReferences>
  <definedNames>
    <definedName name="_xlnm._FilterDatabase" localSheetId="10" hidden="1">'12'!$B$6:$K$57</definedName>
    <definedName name="_xlnm._FilterDatabase" localSheetId="0" hidden="1">'PS dvorana'!$A$5:$J$57</definedName>
    <definedName name="_xlnm.Print_Area" localSheetId="10">'12'!$A$1:$K$65</definedName>
    <definedName name="_xlnm.Print_Area" localSheetId="1">'KUP u bacanjima'!$A$1:$G$36</definedName>
    <definedName name="_xlnm.Print_Area" localSheetId="6">'međunarodna takmičenja'!$A$1:$AC$41</definedName>
    <definedName name="_xlnm.Print_Area" localSheetId="0">'PS dvorana'!$A$1:$I$83</definedName>
    <definedName name="_xlnm.Print_Area" localSheetId="2">'PS stadion'!$A$1:$J$86</definedName>
    <definedName name="_xlnm.Print_Area" localSheetId="3">'PS van stadiona'!$A$1:$H$37</definedName>
    <definedName name="_xlnm.Print_Area" localSheetId="8">UKUPNO!$A$1:$K$90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5" i="18" l="1"/>
  <c r="H32" i="4"/>
  <c r="H33" i="4"/>
  <c r="H34" i="4"/>
  <c r="H35" i="4"/>
  <c r="H36" i="4"/>
  <c r="H37" i="4"/>
  <c r="K79" i="17"/>
  <c r="K71" i="17"/>
  <c r="K70" i="17"/>
  <c r="K68" i="17"/>
  <c r="AC7" i="10"/>
  <c r="AC8" i="10"/>
  <c r="AC9" i="10"/>
  <c r="AC10" i="10"/>
  <c r="AC11" i="10"/>
  <c r="AC12" i="10"/>
  <c r="AC13" i="10"/>
  <c r="AC14" i="10"/>
  <c r="AC15" i="10"/>
  <c r="AC16" i="10"/>
  <c r="AC18" i="10"/>
  <c r="AC21" i="10"/>
  <c r="AC17" i="10"/>
  <c r="AC20" i="10"/>
  <c r="AC22" i="10"/>
  <c r="AC24" i="10"/>
  <c r="AC25" i="10"/>
  <c r="AC26" i="10"/>
  <c r="AC19" i="10"/>
  <c r="AC27" i="10"/>
  <c r="AC28" i="10"/>
  <c r="AC23" i="10"/>
  <c r="AC31" i="10"/>
  <c r="AC34" i="10"/>
  <c r="AC35" i="10"/>
  <c r="AC36" i="10"/>
  <c r="AC38" i="10"/>
  <c r="AC39" i="10"/>
  <c r="AC40" i="10"/>
  <c r="AC41" i="10"/>
  <c r="AC30" i="10"/>
  <c r="AC29" i="10"/>
  <c r="AC37" i="10"/>
  <c r="AC32" i="10"/>
  <c r="AC33" i="10"/>
  <c r="AC6" i="10"/>
  <c r="K49" i="17"/>
  <c r="K67" i="17"/>
  <c r="K76" i="17"/>
  <c r="J84" i="18"/>
  <c r="J86" i="18"/>
  <c r="J55" i="18"/>
  <c r="J49" i="18"/>
  <c r="J44" i="18"/>
  <c r="J32" i="18"/>
  <c r="J61" i="18"/>
  <c r="J81" i="18"/>
  <c r="J82" i="18"/>
  <c r="J58" i="18"/>
  <c r="J83" i="18"/>
  <c r="J35" i="18"/>
  <c r="J62" i="18"/>
  <c r="J28" i="18"/>
  <c r="J23" i="18"/>
  <c r="J69" i="18"/>
  <c r="J71" i="18"/>
  <c r="J77" i="18"/>
  <c r="J50" i="18"/>
  <c r="J76" i="18"/>
  <c r="H16" i="19"/>
  <c r="E19" i="15"/>
  <c r="E17" i="15"/>
  <c r="E14" i="15"/>
  <c r="E13" i="15"/>
  <c r="E10" i="15"/>
  <c r="E5" i="15"/>
  <c r="E4" i="15"/>
  <c r="E7" i="15"/>
  <c r="E6" i="15"/>
  <c r="E9" i="15"/>
  <c r="E11" i="15"/>
  <c r="E8" i="15"/>
  <c r="E15" i="15"/>
  <c r="E16" i="15"/>
  <c r="E18" i="15"/>
  <c r="E12" i="15"/>
  <c r="E3" i="15"/>
  <c r="H14" i="19"/>
  <c r="H24" i="19"/>
  <c r="H12" i="19"/>
  <c r="H9" i="19"/>
  <c r="H4" i="19"/>
  <c r="H11" i="19"/>
  <c r="H8" i="19"/>
  <c r="H7" i="19"/>
  <c r="H10" i="19"/>
  <c r="H18" i="19"/>
  <c r="H15" i="19"/>
  <c r="H19" i="19"/>
  <c r="H22" i="19"/>
  <c r="H21" i="19"/>
  <c r="H13" i="19"/>
  <c r="H23" i="19"/>
  <c r="H20" i="19"/>
  <c r="H6" i="19"/>
  <c r="H17" i="19"/>
  <c r="H5" i="19"/>
  <c r="J45" i="18"/>
  <c r="J21" i="18"/>
  <c r="J15" i="18"/>
  <c r="J17" i="18"/>
  <c r="J73" i="18"/>
  <c r="J74" i="18"/>
  <c r="J75" i="18"/>
  <c r="J37" i="18"/>
  <c r="J78" i="18"/>
  <c r="J14" i="18"/>
  <c r="J79" i="18"/>
  <c r="J53" i="18"/>
  <c r="J42" i="18"/>
  <c r="J67" i="18"/>
  <c r="J68" i="18"/>
  <c r="J47" i="18"/>
  <c r="J56" i="18"/>
  <c r="J48" i="18"/>
  <c r="J65" i="18"/>
  <c r="J46" i="18"/>
  <c r="J66" i="18"/>
  <c r="J59" i="18"/>
  <c r="J26" i="18"/>
  <c r="J34" i="18"/>
  <c r="J52" i="18"/>
  <c r="J60" i="18"/>
  <c r="J12" i="18"/>
  <c r="J57" i="18"/>
  <c r="J63" i="18"/>
  <c r="J64" i="18"/>
  <c r="J43" i="18"/>
  <c r="J24" i="18"/>
  <c r="J18" i="18"/>
  <c r="J9" i="18"/>
  <c r="J27" i="18"/>
  <c r="J31" i="18"/>
  <c r="J36" i="18"/>
  <c r="J38" i="18"/>
  <c r="J19" i="18"/>
  <c r="J6" i="18"/>
  <c r="J13" i="18"/>
  <c r="J5" i="18"/>
  <c r="J33" i="18"/>
  <c r="J30" i="18"/>
  <c r="J16" i="18"/>
  <c r="J7" i="18"/>
  <c r="J41" i="18"/>
  <c r="J8" i="18"/>
  <c r="J10" i="18"/>
  <c r="H29" i="4"/>
  <c r="H30" i="4"/>
  <c r="H31" i="4"/>
  <c r="H17" i="4"/>
  <c r="H22" i="4"/>
  <c r="H14" i="4"/>
  <c r="H18" i="4"/>
  <c r="H21" i="4"/>
  <c r="H23" i="4"/>
  <c r="H24" i="4"/>
  <c r="H25" i="4"/>
  <c r="H26" i="4"/>
  <c r="H27" i="4"/>
  <c r="H28" i="4"/>
  <c r="H13" i="4"/>
  <c r="H16" i="4"/>
  <c r="H11" i="4"/>
  <c r="H9" i="4"/>
  <c r="H7" i="4"/>
  <c r="H10" i="4"/>
  <c r="H6" i="4"/>
  <c r="H5" i="4"/>
  <c r="H8" i="4"/>
  <c r="H15" i="4"/>
  <c r="H19" i="4"/>
  <c r="H20" i="4"/>
  <c r="H12" i="4"/>
  <c r="K77" i="17"/>
  <c r="K34" i="17"/>
  <c r="K90" i="17"/>
  <c r="K55" i="17"/>
  <c r="J39" i="18"/>
  <c r="J4" i="18"/>
  <c r="J22" i="18"/>
  <c r="J54" i="18"/>
  <c r="J29" i="18"/>
  <c r="J72" i="18"/>
  <c r="J25" i="18"/>
  <c r="J11" i="18"/>
  <c r="J20" i="18"/>
  <c r="J40" i="18"/>
  <c r="J80" i="18"/>
  <c r="J51" i="18"/>
  <c r="G33" i="20"/>
  <c r="G34" i="20"/>
  <c r="G35" i="20"/>
  <c r="G36" i="20"/>
  <c r="G25" i="20"/>
  <c r="G26" i="20"/>
  <c r="G27" i="20"/>
  <c r="G28" i="20"/>
  <c r="G29" i="20"/>
  <c r="G20" i="20"/>
  <c r="G21" i="20"/>
  <c r="G30" i="20"/>
  <c r="G31" i="20"/>
  <c r="G32" i="20"/>
  <c r="G23" i="20"/>
  <c r="G13" i="20"/>
  <c r="G12" i="20"/>
  <c r="G5" i="20"/>
  <c r="G4" i="20"/>
  <c r="G10" i="20"/>
  <c r="G15" i="20"/>
  <c r="G6" i="20"/>
  <c r="G18" i="20"/>
  <c r="G7" i="20"/>
  <c r="G17" i="20"/>
  <c r="G19" i="20"/>
  <c r="G8" i="20"/>
  <c r="G9" i="20"/>
  <c r="G11" i="20"/>
  <c r="G14" i="20"/>
  <c r="G22" i="20"/>
  <c r="G24" i="20"/>
  <c r="G16" i="20"/>
  <c r="G3" i="20"/>
  <c r="I83" i="1"/>
  <c r="I82" i="1"/>
  <c r="I51" i="1"/>
  <c r="I38" i="1"/>
  <c r="I48" i="1"/>
  <c r="I81" i="1"/>
  <c r="I78" i="1"/>
  <c r="I79" i="1"/>
  <c r="I80" i="1"/>
  <c r="I58" i="1"/>
  <c r="I70" i="1"/>
  <c r="I71" i="1"/>
  <c r="I72" i="1"/>
  <c r="I73" i="1"/>
  <c r="I47" i="1"/>
  <c r="I74" i="1"/>
  <c r="I75" i="1"/>
  <c r="I55" i="1"/>
  <c r="I76" i="1"/>
  <c r="I77" i="1"/>
  <c r="I69" i="1"/>
  <c r="I40" i="1"/>
  <c r="I35" i="1"/>
  <c r="I54" i="1"/>
  <c r="I37" i="1"/>
  <c r="I49" i="1"/>
  <c r="I61" i="1"/>
  <c r="I41" i="1"/>
  <c r="I44" i="1"/>
  <c r="I16" i="1"/>
  <c r="I59" i="1"/>
  <c r="I27" i="1"/>
  <c r="I31" i="1"/>
  <c r="I62" i="1"/>
  <c r="I63" i="1"/>
  <c r="I64" i="1"/>
  <c r="I65" i="1"/>
  <c r="I46" i="1"/>
  <c r="I60" i="1"/>
  <c r="I66" i="1"/>
  <c r="I52" i="1"/>
  <c r="I53" i="1"/>
  <c r="I42" i="1"/>
  <c r="I30" i="1"/>
  <c r="I67" i="1"/>
  <c r="I68" i="1"/>
  <c r="I56" i="1"/>
  <c r="I57" i="1"/>
  <c r="I39" i="1"/>
  <c r="I28" i="1" l="1"/>
  <c r="I34" i="1"/>
  <c r="I18" i="1"/>
  <c r="I17" i="1"/>
  <c r="I6" i="1"/>
  <c r="I5" i="1"/>
  <c r="I8" i="1"/>
  <c r="I7" i="1"/>
  <c r="I10" i="1"/>
  <c r="I13" i="1"/>
  <c r="I19" i="1"/>
  <c r="I14" i="1"/>
  <c r="I12" i="1"/>
  <c r="I32" i="1"/>
  <c r="I43" i="1"/>
  <c r="I15" i="1"/>
  <c r="I22" i="1"/>
  <c r="I20" i="1"/>
  <c r="I21" i="1"/>
  <c r="I29" i="1"/>
  <c r="I25" i="1"/>
  <c r="I45" i="1"/>
  <c r="I36" i="1"/>
  <c r="I11" i="1"/>
  <c r="I23" i="1"/>
  <c r="I33" i="1"/>
  <c r="I24" i="1"/>
  <c r="I26" i="1"/>
  <c r="I50" i="1"/>
  <c r="I9" i="1"/>
  <c r="K4" i="17"/>
  <c r="K3" i="17"/>
  <c r="K8" i="17"/>
  <c r="K5" i="17"/>
  <c r="K7" i="17"/>
  <c r="K6" i="17"/>
  <c r="K11" i="17"/>
  <c r="K16" i="17"/>
  <c r="K17" i="17"/>
  <c r="K14" i="17"/>
  <c r="K13" i="17"/>
  <c r="K9" i="17"/>
  <c r="K10" i="17"/>
  <c r="K15" i="17"/>
  <c r="K19" i="17"/>
  <c r="K21" i="17"/>
  <c r="K26" i="17"/>
  <c r="K22" i="17"/>
  <c r="K24" i="17"/>
  <c r="K41" i="17"/>
  <c r="K37" i="17"/>
  <c r="K27" i="17"/>
  <c r="K18" i="17"/>
  <c r="K29" i="17"/>
  <c r="K20" i="17"/>
  <c r="K40" i="17"/>
  <c r="K44" i="17"/>
  <c r="K33" i="17"/>
  <c r="K35" i="17"/>
  <c r="K32" i="17"/>
  <c r="K46" i="17"/>
  <c r="K28" i="17"/>
  <c r="K56" i="17"/>
  <c r="K43" i="17"/>
  <c r="K42" i="17"/>
  <c r="K36" i="17"/>
  <c r="K58" i="17"/>
  <c r="K50" i="17"/>
  <c r="K47" i="17"/>
  <c r="K30" i="17"/>
  <c r="K52" i="17"/>
  <c r="K38" i="17"/>
  <c r="K53" i="17"/>
  <c r="K65" i="17"/>
  <c r="K63" i="17"/>
  <c r="K72" i="17"/>
  <c r="K51" i="17"/>
  <c r="K54" i="17"/>
  <c r="K73" i="17"/>
  <c r="K31" i="17"/>
  <c r="K69" i="17"/>
  <c r="K25" i="17"/>
  <c r="K48" i="17"/>
  <c r="K59" i="17"/>
  <c r="K12" i="17"/>
  <c r="K45" i="17"/>
  <c r="K66" i="17"/>
  <c r="K74" i="17"/>
  <c r="K82" i="17"/>
  <c r="K83" i="17"/>
  <c r="K84" i="17"/>
  <c r="K61" i="17"/>
  <c r="K23" i="17"/>
  <c r="K85" i="17"/>
  <c r="K57" i="17"/>
  <c r="K78" i="17"/>
  <c r="K86" i="17"/>
  <c r="K87" i="17"/>
  <c r="K75" i="17"/>
  <c r="K64" i="17"/>
  <c r="K88" i="17"/>
  <c r="K39" i="17"/>
  <c r="K62" i="17"/>
  <c r="K60" i="17"/>
  <c r="K80" i="17"/>
  <c r="K89" i="17"/>
  <c r="K81" i="17"/>
  <c r="B96" i="14"/>
  <c r="B95" i="14"/>
  <c r="B94" i="14"/>
  <c r="K37" i="14"/>
  <c r="B37" i="14"/>
  <c r="B93" i="14"/>
  <c r="B92" i="14"/>
  <c r="B60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53" i="14"/>
  <c r="B42" i="14"/>
  <c r="B52" i="14"/>
  <c r="B78" i="14"/>
  <c r="B77" i="14"/>
  <c r="B76" i="14"/>
  <c r="B75" i="14"/>
  <c r="B74" i="14"/>
  <c r="B73" i="14"/>
  <c r="B44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59" i="14"/>
  <c r="B58" i="14"/>
  <c r="B57" i="14"/>
  <c r="B56" i="14"/>
  <c r="B55" i="14"/>
  <c r="B50" i="14"/>
  <c r="B49" i="14"/>
  <c r="B54" i="14"/>
  <c r="B46" i="14"/>
  <c r="B51" i="14"/>
  <c r="B38" i="14"/>
  <c r="B41" i="14"/>
  <c r="B48" i="14"/>
  <c r="B47" i="14"/>
  <c r="B45" i="14"/>
  <c r="B30" i="14"/>
  <c r="B43" i="14"/>
  <c r="B40" i="14"/>
  <c r="B39" i="14"/>
  <c r="B23" i="14"/>
  <c r="B27" i="14"/>
  <c r="B36" i="14"/>
  <c r="B35" i="14"/>
  <c r="B32" i="14"/>
  <c r="B34" i="14"/>
  <c r="B18" i="14"/>
  <c r="B33" i="14"/>
  <c r="B29" i="14"/>
  <c r="B28" i="14"/>
  <c r="B31" i="14"/>
  <c r="B26" i="14"/>
  <c r="B17" i="14"/>
  <c r="B20" i="14"/>
  <c r="B21" i="14"/>
  <c r="B14" i="14"/>
  <c r="B25" i="14"/>
  <c r="B22" i="14"/>
  <c r="B24" i="14"/>
  <c r="B19" i="14"/>
  <c r="B15" i="14"/>
  <c r="B16" i="14"/>
  <c r="B13" i="14"/>
  <c r="B11" i="14"/>
  <c r="B12" i="14"/>
  <c r="B9" i="14"/>
  <c r="B10" i="14"/>
  <c r="B8" i="14"/>
  <c r="B7" i="14"/>
  <c r="B5" i="14"/>
  <c r="B6" i="14"/>
  <c r="K94" i="7"/>
  <c r="B60" i="7"/>
  <c r="F60" i="7" s="1"/>
  <c r="B24" i="7"/>
  <c r="F24" i="7" s="1"/>
  <c r="B93" i="7"/>
  <c r="B94" i="7"/>
  <c r="C94" i="14" s="1"/>
  <c r="B95" i="7"/>
  <c r="C95" i="14" s="1"/>
  <c r="B96" i="7"/>
  <c r="C96" i="14" s="1"/>
  <c r="B89" i="7"/>
  <c r="C89" i="7" s="1"/>
  <c r="K89" i="7" s="1"/>
  <c r="B90" i="7"/>
  <c r="C90" i="7" s="1"/>
  <c r="K90" i="7" s="1"/>
  <c r="B91" i="7"/>
  <c r="C91" i="7" s="1"/>
  <c r="K91" i="7" s="1"/>
  <c r="B92" i="7"/>
  <c r="C92" i="7" s="1"/>
  <c r="K92" i="7" s="1"/>
  <c r="B84" i="7"/>
  <c r="C84" i="7" s="1"/>
  <c r="K84" i="7" s="1"/>
  <c r="B85" i="7"/>
  <c r="B86" i="7"/>
  <c r="C86" i="7" s="1"/>
  <c r="K86" i="7" s="1"/>
  <c r="B87" i="7"/>
  <c r="C87" i="7" s="1"/>
  <c r="K87" i="7" s="1"/>
  <c r="B88" i="7"/>
  <c r="B81" i="7"/>
  <c r="C81" i="7" s="1"/>
  <c r="K81" i="7" s="1"/>
  <c r="B82" i="7"/>
  <c r="C82" i="7" s="1"/>
  <c r="K82" i="7" s="1"/>
  <c r="B83" i="7"/>
  <c r="C83" i="7" s="1"/>
  <c r="K83" i="7" s="1"/>
  <c r="B75" i="7"/>
  <c r="F79" i="14" s="1"/>
  <c r="B76" i="7"/>
  <c r="B77" i="7"/>
  <c r="B78" i="7"/>
  <c r="C78" i="7" s="1"/>
  <c r="K78" i="7" s="1"/>
  <c r="B79" i="7"/>
  <c r="C79" i="7" s="1"/>
  <c r="K79" i="7" s="1"/>
  <c r="B80" i="7"/>
  <c r="B74" i="7"/>
  <c r="F78" i="14" s="1"/>
  <c r="B71" i="7"/>
  <c r="F71" i="7" s="1"/>
  <c r="B72" i="7"/>
  <c r="F72" i="7" s="1"/>
  <c r="B73" i="7"/>
  <c r="B69" i="7"/>
  <c r="B70" i="7"/>
  <c r="F70" i="7" s="1"/>
  <c r="B64" i="7"/>
  <c r="F64" i="7" s="1"/>
  <c r="B65" i="7"/>
  <c r="F65" i="7" s="1"/>
  <c r="B66" i="7"/>
  <c r="F66" i="7" s="1"/>
  <c r="B67" i="7"/>
  <c r="B68" i="7"/>
  <c r="F68" i="7" s="1"/>
  <c r="B58" i="7"/>
  <c r="F58" i="7" s="1"/>
  <c r="B59" i="7"/>
  <c r="F59" i="7" s="1"/>
  <c r="B61" i="7"/>
  <c r="F61" i="7" s="1"/>
  <c r="B62" i="7"/>
  <c r="F62" i="7" s="1"/>
  <c r="B63" i="7"/>
  <c r="F63" i="7" s="1"/>
  <c r="B7" i="7"/>
  <c r="F7" i="7" s="1"/>
  <c r="B8" i="7"/>
  <c r="B9" i="7"/>
  <c r="F9" i="7" s="1"/>
  <c r="B10" i="7"/>
  <c r="F10" i="7" s="1"/>
  <c r="B11" i="7"/>
  <c r="B12" i="7"/>
  <c r="F12" i="7" s="1"/>
  <c r="B13" i="7"/>
  <c r="B14" i="7"/>
  <c r="F14" i="7" s="1"/>
  <c r="B15" i="7"/>
  <c r="F15" i="7" s="1"/>
  <c r="B16" i="7"/>
  <c r="F16" i="7" s="1"/>
  <c r="B17" i="7"/>
  <c r="F17" i="7" s="1"/>
  <c r="B18" i="7"/>
  <c r="B19" i="7"/>
  <c r="F19" i="7" s="1"/>
  <c r="B20" i="7"/>
  <c r="F20" i="7" s="1"/>
  <c r="B21" i="7"/>
  <c r="B22" i="7"/>
  <c r="F22" i="7" s="1"/>
  <c r="B23" i="7"/>
  <c r="F23" i="7" s="1"/>
  <c r="B25" i="7"/>
  <c r="F25" i="7" s="1"/>
  <c r="B26" i="7"/>
  <c r="F26" i="7" s="1"/>
  <c r="B27" i="7"/>
  <c r="F27" i="7" s="1"/>
  <c r="B28" i="7"/>
  <c r="F28" i="7" s="1"/>
  <c r="B29" i="7"/>
  <c r="F29" i="7" s="1"/>
  <c r="B30" i="7"/>
  <c r="B31" i="7"/>
  <c r="F31" i="7" s="1"/>
  <c r="B32" i="7"/>
  <c r="B33" i="7"/>
  <c r="F33" i="7" s="1"/>
  <c r="B34" i="7"/>
  <c r="F34" i="7" s="1"/>
  <c r="B35" i="7"/>
  <c r="B36" i="7"/>
  <c r="F36" i="7" s="1"/>
  <c r="B37" i="7"/>
  <c r="B38" i="7"/>
  <c r="F38" i="7" s="1"/>
  <c r="B39" i="7"/>
  <c r="F39" i="7" s="1"/>
  <c r="B40" i="7"/>
  <c r="F40" i="7" s="1"/>
  <c r="B41" i="7"/>
  <c r="B42" i="7"/>
  <c r="F42" i="7" s="1"/>
  <c r="B43" i="7"/>
  <c r="F43" i="7" s="1"/>
  <c r="B44" i="7"/>
  <c r="B45" i="7"/>
  <c r="F45" i="7" s="1"/>
  <c r="B46" i="7"/>
  <c r="B47" i="7"/>
  <c r="F47" i="7" s="1"/>
  <c r="B48" i="7"/>
  <c r="F48" i="7" s="1"/>
  <c r="B49" i="7"/>
  <c r="F49" i="7" s="1"/>
  <c r="B50" i="7"/>
  <c r="B51" i="7"/>
  <c r="F51" i="7" s="1"/>
  <c r="B52" i="7"/>
  <c r="B53" i="7"/>
  <c r="B54" i="7"/>
  <c r="F54" i="7" s="1"/>
  <c r="B55" i="7"/>
  <c r="F55" i="7" s="1"/>
  <c r="B56" i="7"/>
  <c r="B57" i="7"/>
  <c r="B6" i="7"/>
  <c r="F6" i="7" s="1"/>
  <c r="F21" i="7" l="1"/>
  <c r="F73" i="7"/>
  <c r="F11" i="7"/>
  <c r="F18" i="7"/>
  <c r="F46" i="7"/>
  <c r="F37" i="7"/>
  <c r="F53" i="7"/>
  <c r="F56" i="7"/>
  <c r="F52" i="7"/>
  <c r="F32" i="7"/>
  <c r="F89" i="14"/>
  <c r="F35" i="7"/>
  <c r="C77" i="7"/>
  <c r="C81" i="14"/>
  <c r="C93" i="14"/>
  <c r="F94" i="14"/>
  <c r="K96" i="14"/>
  <c r="C89" i="14"/>
  <c r="F90" i="14"/>
  <c r="F86" i="14"/>
  <c r="F82" i="14"/>
  <c r="F11" i="14"/>
  <c r="F33" i="14"/>
  <c r="C76" i="14"/>
  <c r="F93" i="14"/>
  <c r="F85" i="14"/>
  <c r="F77" i="14"/>
  <c r="C86" i="14"/>
  <c r="F92" i="14"/>
  <c r="F88" i="14"/>
  <c r="F84" i="14"/>
  <c r="F19" i="14"/>
  <c r="F95" i="14"/>
  <c r="F91" i="14"/>
  <c r="F87" i="14"/>
  <c r="F83" i="14"/>
  <c r="C5" i="14"/>
  <c r="F45" i="14"/>
  <c r="C42" i="14"/>
  <c r="F35" i="14"/>
  <c r="C23" i="14"/>
  <c r="F38" i="14"/>
  <c r="C54" i="14"/>
  <c r="C69" i="14"/>
  <c r="F62" i="14"/>
  <c r="F14" i="14"/>
  <c r="F8" i="14"/>
  <c r="C15" i="14"/>
  <c r="F26" i="14"/>
  <c r="C29" i="14"/>
  <c r="C65" i="14"/>
  <c r="F57" i="14"/>
  <c r="F39" i="14"/>
  <c r="C30" i="14"/>
  <c r="F49" i="14"/>
  <c r="C61" i="14"/>
  <c r="F70" i="14"/>
  <c r="C44" i="14"/>
  <c r="F57" i="7"/>
  <c r="F44" i="7"/>
  <c r="F67" i="7"/>
  <c r="F8" i="7"/>
  <c r="F50" i="7"/>
  <c r="F42" i="14"/>
  <c r="F41" i="7"/>
  <c r="F30" i="7"/>
  <c r="F13" i="7"/>
  <c r="F75" i="7"/>
  <c r="F69" i="7"/>
  <c r="C80" i="14"/>
  <c r="C84" i="14"/>
  <c r="F66" i="14"/>
  <c r="F73" i="14"/>
  <c r="F53" i="14"/>
  <c r="C82" i="14"/>
  <c r="F7" i="14"/>
  <c r="F12" i="14"/>
  <c r="C16" i="14"/>
  <c r="F15" i="14"/>
  <c r="C22" i="14"/>
  <c r="F25" i="14"/>
  <c r="C20" i="14"/>
  <c r="F17" i="14"/>
  <c r="C28" i="14"/>
  <c r="F29" i="14"/>
  <c r="F32" i="14"/>
  <c r="F23" i="14"/>
  <c r="C43" i="14"/>
  <c r="F30" i="14"/>
  <c r="F41" i="14"/>
  <c r="C46" i="14"/>
  <c r="F54" i="14"/>
  <c r="F56" i="14"/>
  <c r="F61" i="14"/>
  <c r="C64" i="14"/>
  <c r="F65" i="14"/>
  <c r="C68" i="14"/>
  <c r="F69" i="14"/>
  <c r="C72" i="14"/>
  <c r="F44" i="14"/>
  <c r="C75" i="14"/>
  <c r="F76" i="14"/>
  <c r="C52" i="14"/>
  <c r="C88" i="14"/>
  <c r="C90" i="14"/>
  <c r="C60" i="14"/>
  <c r="F5" i="14"/>
  <c r="F9" i="14"/>
  <c r="F16" i="14"/>
  <c r="F22" i="14"/>
  <c r="C21" i="14"/>
  <c r="F20" i="14"/>
  <c r="F28" i="14"/>
  <c r="C18" i="14"/>
  <c r="F34" i="14"/>
  <c r="C36" i="14"/>
  <c r="F27" i="14"/>
  <c r="F43" i="14"/>
  <c r="C47" i="14"/>
  <c r="F48" i="14"/>
  <c r="F46" i="14"/>
  <c r="C50" i="14"/>
  <c r="F55" i="14"/>
  <c r="F59" i="14"/>
  <c r="C63" i="14"/>
  <c r="F64" i="14"/>
  <c r="C67" i="14"/>
  <c r="F68" i="14"/>
  <c r="C71" i="14"/>
  <c r="F72" i="14"/>
  <c r="C74" i="14"/>
  <c r="F75" i="14"/>
  <c r="C78" i="14"/>
  <c r="F52" i="14"/>
  <c r="C79" i="14"/>
  <c r="C83" i="14"/>
  <c r="C85" i="14"/>
  <c r="F6" i="14"/>
  <c r="F10" i="14"/>
  <c r="C11" i="14"/>
  <c r="F13" i="14"/>
  <c r="F24" i="14"/>
  <c r="C14" i="14"/>
  <c r="F21" i="14"/>
  <c r="F31" i="14"/>
  <c r="C33" i="14"/>
  <c r="F18" i="14"/>
  <c r="C35" i="14"/>
  <c r="F36" i="14"/>
  <c r="C39" i="14"/>
  <c r="F40" i="14"/>
  <c r="C45" i="14"/>
  <c r="F47" i="14"/>
  <c r="F51" i="14"/>
  <c r="C49" i="14"/>
  <c r="F50" i="14"/>
  <c r="F58" i="14"/>
  <c r="C62" i="14"/>
  <c r="F63" i="14"/>
  <c r="C66" i="14"/>
  <c r="F67" i="14"/>
  <c r="C70" i="14"/>
  <c r="F71" i="14"/>
  <c r="C73" i="14"/>
  <c r="F74" i="14"/>
  <c r="C77" i="14"/>
  <c r="C53" i="14"/>
  <c r="C87" i="14"/>
  <c r="C91" i="14"/>
  <c r="C92" i="14"/>
  <c r="C74" i="7"/>
  <c r="C76" i="7"/>
  <c r="P8" i="7"/>
  <c r="C85" i="7"/>
  <c r="K85" i="7" s="1"/>
  <c r="C80" i="7"/>
  <c r="K80" i="7" s="1"/>
  <c r="C88" i="7"/>
  <c r="K88" i="7" s="1"/>
  <c r="C93" i="7"/>
  <c r="K93" i="7" s="1"/>
  <c r="F77" i="7"/>
  <c r="F74" i="7"/>
  <c r="C75" i="7"/>
  <c r="F76" i="7"/>
  <c r="C29" i="7"/>
  <c r="C70" i="7"/>
  <c r="K70" i="7" s="1"/>
  <c r="C57" i="7"/>
  <c r="C37" i="7"/>
  <c r="C39" i="7"/>
  <c r="C56" i="7"/>
  <c r="C48" i="7"/>
  <c r="C28" i="7"/>
  <c r="C59" i="7"/>
  <c r="K59" i="7" s="1"/>
  <c r="C64" i="7"/>
  <c r="K64" i="7" s="1"/>
  <c r="C60" i="7"/>
  <c r="K60" i="7" s="1"/>
  <c r="C47" i="7"/>
  <c r="C58" i="7"/>
  <c r="K58" i="7" s="1"/>
  <c r="C33" i="7"/>
  <c r="C15" i="7"/>
  <c r="C65" i="7"/>
  <c r="K65" i="7" s="1"/>
  <c r="C68" i="7"/>
  <c r="K68" i="7" s="1"/>
  <c r="C67" i="7"/>
  <c r="C69" i="7"/>
  <c r="C18" i="7"/>
  <c r="C6" i="7"/>
  <c r="C66" i="7"/>
  <c r="K66" i="7" s="1"/>
  <c r="C34" i="14"/>
  <c r="C23" i="7"/>
  <c r="C30" i="7"/>
  <c r="C41" i="7"/>
  <c r="C13" i="7"/>
  <c r="C49" i="7"/>
  <c r="C10" i="14"/>
  <c r="C9" i="14"/>
  <c r="C45" i="7"/>
  <c r="C36" i="7"/>
  <c r="C57" i="14"/>
  <c r="C44" i="7"/>
  <c r="C58" i="14"/>
  <c r="C59" i="14"/>
  <c r="C7" i="14"/>
  <c r="C17" i="14" l="1"/>
  <c r="K17" i="14" s="1"/>
  <c r="K77" i="7"/>
  <c r="K81" i="14"/>
  <c r="K94" i="14"/>
  <c r="C54" i="7"/>
  <c r="K93" i="14"/>
  <c r="K95" i="14"/>
  <c r="K89" i="14"/>
  <c r="K80" i="14"/>
  <c r="K85" i="14"/>
  <c r="K35" i="14"/>
  <c r="K88" i="14"/>
  <c r="K92" i="14"/>
  <c r="K33" i="14"/>
  <c r="K60" i="14"/>
  <c r="K78" i="14"/>
  <c r="K90" i="14"/>
  <c r="K57" i="14"/>
  <c r="K49" i="14"/>
  <c r="K79" i="14"/>
  <c r="K86" i="14"/>
  <c r="K65" i="14"/>
  <c r="K11" i="14"/>
  <c r="K83" i="14"/>
  <c r="K69" i="7"/>
  <c r="K84" i="14"/>
  <c r="K7" i="14"/>
  <c r="K87" i="14"/>
  <c r="K73" i="14"/>
  <c r="K23" i="14"/>
  <c r="K82" i="14"/>
  <c r="K70" i="14"/>
  <c r="K62" i="14"/>
  <c r="K39" i="14"/>
  <c r="K61" i="14"/>
  <c r="K77" i="14"/>
  <c r="K76" i="14"/>
  <c r="C14" i="7"/>
  <c r="K91" i="14"/>
  <c r="K15" i="14"/>
  <c r="K30" i="14"/>
  <c r="K29" i="14"/>
  <c r="K69" i="14"/>
  <c r="K44" i="14"/>
  <c r="K54" i="14"/>
  <c r="K45" i="14"/>
  <c r="K67" i="7"/>
  <c r="K14" i="14"/>
  <c r="K5" i="14"/>
  <c r="K42" i="14"/>
  <c r="K72" i="14"/>
  <c r="K43" i="14"/>
  <c r="K9" i="14"/>
  <c r="K59" i="14"/>
  <c r="K10" i="14"/>
  <c r="K34" i="14"/>
  <c r="K75" i="7"/>
  <c r="K66" i="14"/>
  <c r="K21" i="14"/>
  <c r="K52" i="14"/>
  <c r="K64" i="14"/>
  <c r="K75" i="14"/>
  <c r="K74" i="14"/>
  <c r="K47" i="14"/>
  <c r="K46" i="14"/>
  <c r="K68" i="14"/>
  <c r="K53" i="14"/>
  <c r="K28" i="14"/>
  <c r="K22" i="14"/>
  <c r="K67" i="14"/>
  <c r="K58" i="14"/>
  <c r="K18" i="14"/>
  <c r="K20" i="14"/>
  <c r="K74" i="7"/>
  <c r="K36" i="14"/>
  <c r="K16" i="14"/>
  <c r="K50" i="14"/>
  <c r="K71" i="14"/>
  <c r="K63" i="14"/>
  <c r="C50" i="7"/>
  <c r="C56" i="14"/>
  <c r="C32" i="7"/>
  <c r="C32" i="14"/>
  <c r="C61" i="7"/>
  <c r="K61" i="7" s="1"/>
  <c r="C12" i="14"/>
  <c r="C26" i="14"/>
  <c r="C19" i="14"/>
  <c r="C8" i="14"/>
  <c r="C51" i="14"/>
  <c r="C40" i="14"/>
  <c r="C13" i="14"/>
  <c r="C6" i="14"/>
  <c r="C55" i="14"/>
  <c r="C48" i="14"/>
  <c r="C27" i="14"/>
  <c r="C25" i="7"/>
  <c r="C25" i="14"/>
  <c r="C42" i="7"/>
  <c r="C41" i="14"/>
  <c r="C38" i="14"/>
  <c r="C31" i="14"/>
  <c r="C24" i="14"/>
  <c r="C51" i="7"/>
  <c r="K76" i="7"/>
  <c r="C35" i="7"/>
  <c r="C53" i="7"/>
  <c r="C17" i="7"/>
  <c r="C52" i="7"/>
  <c r="C43" i="7"/>
  <c r="C46" i="7"/>
  <c r="K46" i="7" s="1"/>
  <c r="C38" i="7"/>
  <c r="C34" i="7"/>
  <c r="C55" i="7"/>
  <c r="C71" i="7"/>
  <c r="K71" i="7" s="1"/>
  <c r="C63" i="7"/>
  <c r="K63" i="7" s="1"/>
  <c r="C31" i="7"/>
  <c r="K31" i="7" s="1"/>
  <c r="C40" i="7"/>
  <c r="C72" i="7"/>
  <c r="K72" i="7" s="1"/>
  <c r="C12" i="7"/>
  <c r="C62" i="7"/>
  <c r="K62" i="7" s="1"/>
  <c r="C73" i="7"/>
  <c r="K73" i="7" s="1"/>
  <c r="C19" i="7"/>
  <c r="C24" i="7"/>
  <c r="K24" i="7" s="1"/>
  <c r="C22" i="7"/>
  <c r="C20" i="7"/>
  <c r="C8" i="7"/>
  <c r="C11" i="7"/>
  <c r="C7" i="7"/>
  <c r="C10" i="7"/>
  <c r="C9" i="7"/>
  <c r="C21" i="7"/>
  <c r="C27" i="7"/>
  <c r="C26" i="7"/>
  <c r="K26" i="7" s="1"/>
  <c r="C16" i="7"/>
  <c r="K23" i="7"/>
  <c r="K27" i="14" l="1"/>
  <c r="K19" i="14"/>
  <c r="K40" i="14"/>
  <c r="K31" i="14"/>
  <c r="K25" i="14"/>
  <c r="K55" i="14"/>
  <c r="K51" i="14"/>
  <c r="K12" i="14"/>
  <c r="K56" i="14"/>
  <c r="K41" i="14"/>
  <c r="K13" i="14"/>
  <c r="K32" i="14"/>
  <c r="K24" i="14"/>
  <c r="K48" i="14"/>
  <c r="K26" i="14"/>
  <c r="K38" i="14"/>
  <c r="K6" i="14"/>
  <c r="K8" i="14"/>
  <c r="K53" i="7"/>
  <c r="K32" i="7"/>
  <c r="K44" i="7"/>
  <c r="K29" i="7"/>
  <c r="K48" i="7"/>
  <c r="K8" i="7"/>
  <c r="K11" i="7"/>
  <c r="K6" i="7"/>
  <c r="K57" i="7" l="1"/>
  <c r="K47" i="7"/>
  <c r="K42" i="7"/>
  <c r="K28" i="7"/>
  <c r="K56" i="7"/>
  <c r="K45" i="7"/>
  <c r="K35" i="7"/>
  <c r="K27" i="7"/>
  <c r="K50" i="7"/>
  <c r="K51" i="7"/>
  <c r="K41" i="7"/>
  <c r="K36" i="7"/>
  <c r="K52" i="7"/>
  <c r="K13" i="7"/>
  <c r="K19" i="7"/>
  <c r="K33" i="7"/>
  <c r="K55" i="7"/>
  <c r="K43" i="7"/>
  <c r="K39" i="7"/>
  <c r="K38" i="7"/>
  <c r="K25" i="7"/>
  <c r="K34" i="7"/>
  <c r="K40" i="7"/>
  <c r="K49" i="7"/>
  <c r="K54" i="7"/>
  <c r="K37" i="7"/>
  <c r="K18" i="7"/>
  <c r="K20" i="7"/>
  <c r="K14" i="7"/>
  <c r="K15" i="7"/>
  <c r="K9" i="7"/>
  <c r="K22" i="7"/>
  <c r="K7" i="7"/>
  <c r="K30" i="7"/>
  <c r="K17" i="7"/>
  <c r="K16" i="7"/>
  <c r="K12" i="7"/>
  <c r="K21" i="7"/>
  <c r="K10" i="7" l="1"/>
  <c r="J70" i="18"/>
</calcChain>
</file>

<file path=xl/sharedStrings.xml><?xml version="1.0" encoding="utf-8"?>
<sst xmlns="http://schemas.openxmlformats.org/spreadsheetml/2006/main" count="1524" uniqueCount="403">
  <si>
    <t>klub</t>
  </si>
  <si>
    <t>UKUPNO</t>
  </si>
  <si>
    <t>SENIORI</t>
  </si>
  <si>
    <t>MLAĐI JUNIORI</t>
  </si>
  <si>
    <t>MLAĐI PIONIRI</t>
  </si>
  <si>
    <t>VIŠEBOJI</t>
  </si>
  <si>
    <t>STARIJI PIONIRI</t>
  </si>
  <si>
    <t>plasman</t>
  </si>
  <si>
    <t>STARIJI JUNIORI</t>
  </si>
  <si>
    <t>PS dvorana</t>
  </si>
  <si>
    <t>medalje</t>
  </si>
  <si>
    <t>učešće</t>
  </si>
  <si>
    <t>ime i prezime</t>
  </si>
  <si>
    <t>godište</t>
  </si>
  <si>
    <t>datum</t>
  </si>
  <si>
    <t>mesto</t>
  </si>
  <si>
    <t>disciplina</t>
  </si>
  <si>
    <t>rezultat</t>
  </si>
  <si>
    <t>bodovi</t>
  </si>
  <si>
    <t>rekord</t>
  </si>
  <si>
    <t>maraton</t>
  </si>
  <si>
    <t>PS van stadiona</t>
  </si>
  <si>
    <t>Međunarodna
 takmičenja</t>
  </si>
  <si>
    <t>Rekordi</t>
  </si>
  <si>
    <t>KUP zimska bacanja</t>
  </si>
  <si>
    <t>KUP U20, U16</t>
  </si>
  <si>
    <t xml:space="preserve">PS  stadion </t>
  </si>
  <si>
    <t>Ekipna prvenstva</t>
  </si>
  <si>
    <t>Plasman</t>
  </si>
  <si>
    <t>Klub</t>
  </si>
  <si>
    <t>TABELA USPEŠNOSTI KLUBOVA - 2022.</t>
  </si>
  <si>
    <t>SOP</t>
  </si>
  <si>
    <t>VVA</t>
  </si>
  <si>
    <t>DIP</t>
  </si>
  <si>
    <t>BSK</t>
  </si>
  <si>
    <t>HMK</t>
  </si>
  <si>
    <t>RKG</t>
  </si>
  <si>
    <t>RNI</t>
  </si>
  <si>
    <t>TKM</t>
  </si>
  <si>
    <t>DTPM</t>
  </si>
  <si>
    <t>LEP</t>
  </si>
  <si>
    <t>SEN</t>
  </si>
  <si>
    <t>KUP u bacanjima</t>
  </si>
  <si>
    <t xml:space="preserve"> 10 000 m na stazi</t>
  </si>
  <si>
    <t>MLAĐI JUNIORI/KE</t>
  </si>
  <si>
    <t>PS U16</t>
  </si>
  <si>
    <t>SENIORI/KE</t>
  </si>
  <si>
    <t>STARIJI JUNIORI/KE</t>
  </si>
  <si>
    <t>STARIJI PIONIRI/KE</t>
  </si>
  <si>
    <t>TABELA USPEŠNOSTI KLUBOVA - 2023.</t>
  </si>
  <si>
    <t>REKORDI / NAJBOLJI REZULTATI PRIZNATI - 2023.</t>
  </si>
  <si>
    <t>MEĐUNARODNA TAKMIČENJA - 2023.</t>
  </si>
  <si>
    <t>KUP-ovi SRBIJE - 2023.</t>
  </si>
  <si>
    <t>EKIPNA PRVENSTVA 2023</t>
  </si>
  <si>
    <t>PRVENSTVA SRBIJE NA STADIONU - 2023.</t>
  </si>
  <si>
    <t>PRVENSTVA SRBIJE VAN STADIONA - 2023.</t>
  </si>
  <si>
    <t>PRVENSTVA SRBIJE U DVORANI - 2023.</t>
  </si>
  <si>
    <t>Prvenstvo Evrope u krosu 2022</t>
  </si>
  <si>
    <t>NOP</t>
  </si>
  <si>
    <t>CZB</t>
  </si>
  <si>
    <t>VNS</t>
  </si>
  <si>
    <t>1.</t>
  </si>
  <si>
    <t>196 cm</t>
  </si>
  <si>
    <t>skok uvis</t>
  </si>
  <si>
    <t>NR U16</t>
  </si>
  <si>
    <t>Vuk Šolaja</t>
  </si>
  <si>
    <t>10.12.2022.</t>
  </si>
  <si>
    <t>Novi Sad</t>
  </si>
  <si>
    <t>NR U14</t>
  </si>
  <si>
    <t>skok udalj iz zone</t>
  </si>
  <si>
    <t>5.53</t>
  </si>
  <si>
    <t>Mateja Aleksić</t>
  </si>
  <si>
    <t>11.12.2022.</t>
  </si>
  <si>
    <t>Beograd</t>
  </si>
  <si>
    <t>TJB</t>
  </si>
  <si>
    <t>troskok</t>
  </si>
  <si>
    <t>12.31</t>
  </si>
  <si>
    <t>Stela Ćuk</t>
  </si>
  <si>
    <t>17.12.2022.</t>
  </si>
  <si>
    <t>2.</t>
  </si>
  <si>
    <t>NR U18</t>
  </si>
  <si>
    <t>bacanje kugle</t>
  </si>
  <si>
    <t>15.62</t>
  </si>
  <si>
    <t>Milica Stojkov</t>
  </si>
  <si>
    <t>800 m</t>
  </si>
  <si>
    <t>1:58.13</t>
  </si>
  <si>
    <t>Aldin Ćatović</t>
  </si>
  <si>
    <t>4X200 m</t>
  </si>
  <si>
    <t>1:35.75</t>
  </si>
  <si>
    <t>Uroš Kekić</t>
  </si>
  <si>
    <t>Bezkorvajnij Aleks</t>
  </si>
  <si>
    <t>Nebojša Ilić</t>
  </si>
  <si>
    <t>3.</t>
  </si>
  <si>
    <t>1:43.66</t>
  </si>
  <si>
    <t>Teodora Boberić</t>
  </si>
  <si>
    <t>Elena Simić</t>
  </si>
  <si>
    <t>Angelina Topić</t>
  </si>
  <si>
    <t>60 m</t>
  </si>
  <si>
    <t>7.64</t>
  </si>
  <si>
    <t>Tamara Radojčić</t>
  </si>
  <si>
    <t>4.</t>
  </si>
  <si>
    <t>5.</t>
  </si>
  <si>
    <t>6.</t>
  </si>
  <si>
    <t>NR U20</t>
  </si>
  <si>
    <t>193 cm</t>
  </si>
  <si>
    <t>7.</t>
  </si>
  <si>
    <t>177 cm</t>
  </si>
  <si>
    <t>25.12.2022.</t>
  </si>
  <si>
    <t>1000 m</t>
  </si>
  <si>
    <t>2:34.33</t>
  </si>
  <si>
    <t>60 m prepone</t>
  </si>
  <si>
    <t>8.37</t>
  </si>
  <si>
    <t>2007</t>
  </si>
  <si>
    <t>600</t>
  </si>
  <si>
    <t>2:52.41</t>
  </si>
  <si>
    <t>Tara Vučković</t>
  </si>
  <si>
    <t>7.95</t>
  </si>
  <si>
    <t>Anđela Cvetković</t>
  </si>
  <si>
    <t>2010</t>
  </si>
  <si>
    <t>24.12.2022.</t>
  </si>
  <si>
    <t>300</t>
  </si>
  <si>
    <t>1500 m</t>
  </si>
  <si>
    <t>3:58.10</t>
  </si>
  <si>
    <t>14.1.2023.</t>
  </si>
  <si>
    <t>7.91</t>
  </si>
  <si>
    <t>15.1.2023.</t>
  </si>
  <si>
    <t>8.</t>
  </si>
  <si>
    <t>9.</t>
  </si>
  <si>
    <t>skok udalj</t>
  </si>
  <si>
    <t>7.32</t>
  </si>
  <si>
    <t>7.47</t>
  </si>
  <si>
    <t>Luka Bošković</t>
  </si>
  <si>
    <t>21.1.2023.</t>
  </si>
  <si>
    <t>194 cm</t>
  </si>
  <si>
    <t>25.1.2023.</t>
  </si>
  <si>
    <t>10.</t>
  </si>
  <si>
    <t>11.</t>
  </si>
  <si>
    <t>POŽ</t>
  </si>
  <si>
    <t>2:09.96</t>
  </si>
  <si>
    <t>Maša Rajić</t>
  </si>
  <si>
    <t>OAK</t>
  </si>
  <si>
    <t>6.66</t>
  </si>
  <si>
    <t>Aleksa Kijanović</t>
  </si>
  <si>
    <t>4:27.59</t>
  </si>
  <si>
    <t>Saima Murić</t>
  </si>
  <si>
    <t>7.59</t>
  </si>
  <si>
    <t>1:55.51</t>
  </si>
  <si>
    <t>4:25.19</t>
  </si>
  <si>
    <t>29.1.2023.</t>
  </si>
  <si>
    <t>28.1.2023.</t>
  </si>
  <si>
    <t>3:56.76</t>
  </si>
  <si>
    <t>7.89</t>
  </si>
  <si>
    <t>Strahinja Radaković</t>
  </si>
  <si>
    <t>3000 m</t>
  </si>
  <si>
    <t>9:07.89</t>
  </si>
  <si>
    <t>Sergej Kostić</t>
  </si>
  <si>
    <t>SUR</t>
  </si>
  <si>
    <t>PIR</t>
  </si>
  <si>
    <t>3000 m hodanje</t>
  </si>
  <si>
    <t>14:06.55</t>
  </si>
  <si>
    <t>Mina Stanković</t>
  </si>
  <si>
    <t>TROMEČ CRO-SLO-SRB</t>
  </si>
  <si>
    <t>KOŠ</t>
  </si>
  <si>
    <t>SSU</t>
  </si>
  <si>
    <t>PBG</t>
  </si>
  <si>
    <t>ABB</t>
  </si>
  <si>
    <t>POP</t>
  </si>
  <si>
    <t>PKG</t>
  </si>
  <si>
    <t>MLZ</t>
  </si>
  <si>
    <t>ATB</t>
  </si>
  <si>
    <t>NBG</t>
  </si>
  <si>
    <t>SIR</t>
  </si>
  <si>
    <t>SPB</t>
  </si>
  <si>
    <t>MZA</t>
  </si>
  <si>
    <t>PRI</t>
  </si>
  <si>
    <t>MSO</t>
  </si>
  <si>
    <t>PAP</t>
  </si>
  <si>
    <t>DUL</t>
  </si>
  <si>
    <t>ČAČ</t>
  </si>
  <si>
    <t>BKL</t>
  </si>
  <si>
    <t>JSP</t>
  </si>
  <si>
    <t>VOŽ</t>
  </si>
  <si>
    <t>ASZ</t>
  </si>
  <si>
    <t>PKI</t>
  </si>
  <si>
    <t>AŠKT</t>
  </si>
  <si>
    <t>PRZ</t>
  </si>
  <si>
    <t>VLA</t>
  </si>
  <si>
    <t>*</t>
  </si>
  <si>
    <t>KAR</t>
  </si>
  <si>
    <t>KRA</t>
  </si>
  <si>
    <t>SSM</t>
  </si>
  <si>
    <t>TKB</t>
  </si>
  <si>
    <t>ZAK</t>
  </si>
  <si>
    <t>ATV</t>
  </si>
  <si>
    <t>CRV</t>
  </si>
  <si>
    <t>EASK</t>
  </si>
  <si>
    <t>JAG</t>
  </si>
  <si>
    <t>JES</t>
  </si>
  <si>
    <t>TAP</t>
  </si>
  <si>
    <t>TFV</t>
  </si>
  <si>
    <t>RUM</t>
  </si>
  <si>
    <t>SAK</t>
  </si>
  <si>
    <t>KRU</t>
  </si>
  <si>
    <t>LAZ</t>
  </si>
  <si>
    <t>MOĆ</t>
  </si>
  <si>
    <t>2.2.2023.</t>
  </si>
  <si>
    <t>Ostrava/CZE</t>
  </si>
  <si>
    <t>NR SEN</t>
  </si>
  <si>
    <t>1 milja</t>
  </si>
  <si>
    <t>3:55.90</t>
  </si>
  <si>
    <t>Elzan Bibić</t>
  </si>
  <si>
    <t>300 m</t>
  </si>
  <si>
    <t>7.74</t>
  </si>
  <si>
    <t>40.59</t>
  </si>
  <si>
    <t>Mina Mijatović</t>
  </si>
  <si>
    <t>4.2.2023.</t>
  </si>
  <si>
    <t>400 m</t>
  </si>
  <si>
    <t>47.96</t>
  </si>
  <si>
    <t>Nikola Kostić</t>
  </si>
  <si>
    <t>Zagreb/CRO</t>
  </si>
  <si>
    <t>ESP</t>
  </si>
  <si>
    <t>MLD</t>
  </si>
  <si>
    <t>SPM</t>
  </si>
  <si>
    <t>BAK</t>
  </si>
  <si>
    <t>BNZ</t>
  </si>
  <si>
    <t>NMN</t>
  </si>
  <si>
    <t>OBI</t>
  </si>
  <si>
    <t>SOV</t>
  </si>
  <si>
    <t>VŽJ</t>
  </si>
  <si>
    <t>UŽI</t>
  </si>
  <si>
    <t>SMD</t>
  </si>
  <si>
    <t>APA</t>
  </si>
  <si>
    <t>PKNJ</t>
  </si>
  <si>
    <t>Evropsko klupsko prvenstvo u krosu</t>
  </si>
  <si>
    <t>15.2.2023.</t>
  </si>
  <si>
    <t>2:09.22</t>
  </si>
  <si>
    <t>18.2.2023.</t>
  </si>
  <si>
    <t>19.2.2023.</t>
  </si>
  <si>
    <t>1:27.91</t>
  </si>
  <si>
    <t>12.</t>
  </si>
  <si>
    <t>7.48</t>
  </si>
  <si>
    <t>4x200 m</t>
  </si>
  <si>
    <t>4x400 m</t>
  </si>
  <si>
    <t>3:58.40</t>
  </si>
  <si>
    <t>1:43.25</t>
  </si>
  <si>
    <t>NIŠ</t>
  </si>
  <si>
    <t>AKD</t>
  </si>
  <si>
    <t>3:57.24</t>
  </si>
  <si>
    <t>26.2.2023.</t>
  </si>
  <si>
    <t>14:00.88</t>
  </si>
  <si>
    <t>14:00.89</t>
  </si>
  <si>
    <t>14:00.90</t>
  </si>
  <si>
    <t>13.</t>
  </si>
  <si>
    <t>200 m</t>
  </si>
  <si>
    <t>22.53</t>
  </si>
  <si>
    <t>25.2.2023.</t>
  </si>
  <si>
    <t>SJE</t>
  </si>
  <si>
    <t>CER</t>
  </si>
  <si>
    <t>14.</t>
  </si>
  <si>
    <t>15.</t>
  </si>
  <si>
    <t>5.3.2023.</t>
  </si>
  <si>
    <t>Istanbul/TUR</t>
  </si>
  <si>
    <t>Evropsko prvenstvo u dvorani</t>
  </si>
  <si>
    <t>bacanje kladiva</t>
  </si>
  <si>
    <t>74.46 m</t>
  </si>
  <si>
    <t>Jovan Stranić</t>
  </si>
  <si>
    <t>19.3.2023.</t>
  </si>
  <si>
    <t>Slovenija</t>
  </si>
  <si>
    <t>TGM</t>
  </si>
  <si>
    <t>FAP</t>
  </si>
  <si>
    <t>MLU</t>
  </si>
  <si>
    <t>VMV</t>
  </si>
  <si>
    <t>5 km</t>
  </si>
  <si>
    <t>9.4.2023.</t>
  </si>
  <si>
    <t>Antalija/TUR</t>
  </si>
  <si>
    <t>Prvenstvo Balkana u hodanju na putu</t>
  </si>
  <si>
    <t>TOP</t>
  </si>
  <si>
    <t>VAK</t>
  </si>
  <si>
    <t>BOR</t>
  </si>
  <si>
    <t>FGNS</t>
  </si>
  <si>
    <t>planinsko</t>
  </si>
  <si>
    <t>11T</t>
  </si>
  <si>
    <t>10 km</t>
  </si>
  <si>
    <t>INĐ</t>
  </si>
  <si>
    <t>SLČ</t>
  </si>
  <si>
    <t>TRK</t>
  </si>
  <si>
    <t>78.53 m</t>
  </si>
  <si>
    <t>67.93 m</t>
  </si>
  <si>
    <t>20.05.2023.</t>
  </si>
  <si>
    <t>23.05.2023.</t>
  </si>
  <si>
    <t>Ptuj/SLO</t>
  </si>
  <si>
    <t>55.79 m</t>
  </si>
  <si>
    <t>Mina Amidžić</t>
  </si>
  <si>
    <t>Nikola Kovačević</t>
  </si>
  <si>
    <t>Bogdan Vidojković</t>
  </si>
  <si>
    <t>Mateja Sandić</t>
  </si>
  <si>
    <t>Stefan Kaljuš</t>
  </si>
  <si>
    <t>VIŠEBOJ</t>
  </si>
  <si>
    <t>25M</t>
  </si>
  <si>
    <t>16.</t>
  </si>
  <si>
    <t>197 cm</t>
  </si>
  <si>
    <t>Paris/FRA</t>
  </si>
  <si>
    <t>17.</t>
  </si>
  <si>
    <t>9.6.2023.</t>
  </si>
  <si>
    <t>Elena Vladušić</t>
  </si>
  <si>
    <t>10.6.2023.</t>
  </si>
  <si>
    <t>Sremka Mitrovica</t>
  </si>
  <si>
    <t>9.67</t>
  </si>
  <si>
    <t>25.11</t>
  </si>
  <si>
    <t>7.94</t>
  </si>
  <si>
    <t>9.64</t>
  </si>
  <si>
    <t>Dunja Spasić</t>
  </si>
  <si>
    <t>18.6.2023.</t>
  </si>
  <si>
    <t>Kraljevo</t>
  </si>
  <si>
    <t>4X100 m</t>
  </si>
  <si>
    <t>47.80</t>
  </si>
  <si>
    <t>17.6.2023.</t>
  </si>
  <si>
    <t>23:44</t>
  </si>
  <si>
    <t>24:14</t>
  </si>
  <si>
    <t>Borsky Mikulas (SVK)</t>
  </si>
  <si>
    <t>PS U14</t>
  </si>
  <si>
    <t>21M</t>
  </si>
  <si>
    <t>RAŠ</t>
  </si>
  <si>
    <t>NR U23</t>
  </si>
  <si>
    <t>100 m</t>
  </si>
  <si>
    <t>11.47</t>
  </si>
  <si>
    <t>Ivana Ilić</t>
  </si>
  <si>
    <t>20.6.2023.</t>
  </si>
  <si>
    <t>Silesia (POL)</t>
  </si>
  <si>
    <t>Silesia/POL</t>
  </si>
  <si>
    <t>400 m prepone</t>
  </si>
  <si>
    <t>49.77</t>
  </si>
  <si>
    <t>21.06.2023.</t>
  </si>
  <si>
    <t>PS U18</t>
  </si>
  <si>
    <t>JIV</t>
  </si>
  <si>
    <t>ONK</t>
  </si>
  <si>
    <t>100+200+300+400 m</t>
  </si>
  <si>
    <t>2:16.12</t>
  </si>
  <si>
    <t>9.7.2023.</t>
  </si>
  <si>
    <t>Novi Pazar</t>
  </si>
  <si>
    <t>2000 m stipl</t>
  </si>
  <si>
    <t>6:38.70</t>
  </si>
  <si>
    <t>Mejra Mehmedović</t>
  </si>
  <si>
    <t>8.7.2023.</t>
  </si>
  <si>
    <t>18.</t>
  </si>
  <si>
    <t>12.34</t>
  </si>
  <si>
    <t>Zaria Kaličanin</t>
  </si>
  <si>
    <t>59.00</t>
  </si>
  <si>
    <t>PS U20</t>
  </si>
  <si>
    <t>PS SEN</t>
  </si>
  <si>
    <t>100 m pr</t>
  </si>
  <si>
    <t>13.15</t>
  </si>
  <si>
    <t>Milica Emini</t>
  </si>
  <si>
    <t>1999</t>
  </si>
  <si>
    <t>23.7.2023.</t>
  </si>
  <si>
    <t>1400</t>
  </si>
  <si>
    <t>12.99</t>
  </si>
  <si>
    <t>29.7.2023.</t>
  </si>
  <si>
    <t>desetoboj</t>
  </si>
  <si>
    <t>Luka Tomić</t>
  </si>
  <si>
    <t>29/30.7.2023.</t>
  </si>
  <si>
    <t>Ivan Ilić</t>
  </si>
  <si>
    <t>22.7.2023.</t>
  </si>
  <si>
    <t>4x100 m</t>
  </si>
  <si>
    <t>44.65</t>
  </si>
  <si>
    <t xml:space="preserve">Tamara Milutinović </t>
  </si>
  <si>
    <t>2001</t>
  </si>
  <si>
    <t xml:space="preserve">Kraljevo </t>
  </si>
  <si>
    <t>350</t>
  </si>
  <si>
    <t xml:space="preserve">Milana Tirnanić </t>
  </si>
  <si>
    <t>Anja Lukić</t>
  </si>
  <si>
    <t>1994</t>
  </si>
  <si>
    <t>SOM</t>
  </si>
  <si>
    <t>Prvenstvo Balkana u planinskom trčanju</t>
  </si>
  <si>
    <t>Ekipno prvenstvo Srbije II liga</t>
  </si>
  <si>
    <t>Prvenstvo Evrope U23</t>
  </si>
  <si>
    <t>EYOF</t>
  </si>
  <si>
    <t>Prvenstvo Balkana za seniore/ke</t>
  </si>
  <si>
    <t>5000 m hodanje</t>
  </si>
  <si>
    <t>22:48.30</t>
  </si>
  <si>
    <t>Maribor/ SLO</t>
  </si>
  <si>
    <t>28.7.2023.</t>
  </si>
  <si>
    <t>MLAĐI PIONIRI/KE</t>
  </si>
  <si>
    <t>NE SEN</t>
  </si>
  <si>
    <t>3:34.20</t>
  </si>
  <si>
    <t>4.8.2023.</t>
  </si>
  <si>
    <t>Bern/SUI</t>
  </si>
  <si>
    <t>Ivana Vuleta</t>
  </si>
  <si>
    <t>7.14</t>
  </si>
  <si>
    <t>1990</t>
  </si>
  <si>
    <t>20.8.2023.</t>
  </si>
  <si>
    <t>Budimpešta/HUN</t>
  </si>
  <si>
    <t>Prvenstvo Sveta za seniore/ke</t>
  </si>
  <si>
    <t>19.</t>
  </si>
  <si>
    <t>20.</t>
  </si>
  <si>
    <t>21.</t>
  </si>
  <si>
    <t>76.61</t>
  </si>
  <si>
    <t>76.63</t>
  </si>
  <si>
    <t>77.18</t>
  </si>
  <si>
    <t>11.45</t>
  </si>
  <si>
    <t>13.07.2023.</t>
  </si>
  <si>
    <t>Espo/FIN</t>
  </si>
  <si>
    <t>Prvenstvo Balkana za mlađe juniore/ke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</si>
</sst>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1"/>
      <name val="Arial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rgb="FFFF0000"/>
      <name val="Arial"/>
      <family val="2"/>
    </font>
    <font>
      <b/>
      <sz val="14"/>
      <color rgb="FFFF0000"/>
      <name val="Century Gothic"/>
      <family val="2"/>
    </font>
    <font>
      <sz val="8"/>
      <name val="Arial"/>
      <family val="2"/>
    </font>
    <font>
      <b/>
      <sz val="16"/>
      <name val="Century Gothic"/>
      <family val="2"/>
    </font>
    <font>
      <b/>
      <sz val="18"/>
      <name val="Century Gothic"/>
      <family val="2"/>
    </font>
    <font>
      <b/>
      <sz val="22"/>
      <name val="Arial"/>
      <family val="2"/>
    </font>
    <font>
      <sz val="18"/>
      <color rgb="FFFFFFFF"/>
      <name val="Tracks Normal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vertical="top" wrapText="1"/>
    </xf>
    <xf numFmtId="0" fontId="11" fillId="3" borderId="8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top" wrapText="1"/>
    </xf>
    <xf numFmtId="0" fontId="12" fillId="5" borderId="6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2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49" fontId="5" fillId="0" borderId="0" xfId="0" applyNumberFormat="1" applyFont="1"/>
    <xf numFmtId="49" fontId="0" fillId="0" borderId="0" xfId="0" applyNumberFormat="1"/>
    <xf numFmtId="49" fontId="13" fillId="0" borderId="0" xfId="0" applyNumberFormat="1" applyFont="1"/>
    <xf numFmtId="49" fontId="11" fillId="0" borderId="0" xfId="0" applyNumberFormat="1" applyFont="1"/>
    <xf numFmtId="49" fontId="14" fillId="0" borderId="0" xfId="0" applyNumberFormat="1" applyFont="1"/>
    <xf numFmtId="1" fontId="9" fillId="2" borderId="1" xfId="0" applyNumberFormat="1" applyFont="1" applyFill="1" applyBorder="1"/>
    <xf numFmtId="1" fontId="0" fillId="0" borderId="0" xfId="0" applyNumberFormat="1"/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11" fillId="3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2" fillId="0" borderId="1" xfId="0" applyFont="1" applyBorder="1"/>
    <xf numFmtId="49" fontId="1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9" fillId="6" borderId="1" xfId="0" applyFont="1" applyFill="1" applyBorder="1"/>
    <xf numFmtId="0" fontId="0" fillId="0" borderId="1" xfId="0" applyBorder="1"/>
    <xf numFmtId="0" fontId="11" fillId="6" borderId="2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/>
    </xf>
    <xf numFmtId="1" fontId="0" fillId="0" borderId="1" xfId="0" applyNumberFormat="1" applyBorder="1"/>
    <xf numFmtId="0" fontId="11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6" borderId="9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2" fillId="0" borderId="18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/>
    <xf numFmtId="0" fontId="12" fillId="4" borderId="6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0" fontId="12" fillId="3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/>
    </xf>
    <xf numFmtId="1" fontId="12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9" fillId="6" borderId="16" xfId="0" applyFont="1" applyFill="1" applyBorder="1" applyAlignment="1">
      <alignment horizontal="left"/>
    </xf>
    <xf numFmtId="0" fontId="9" fillId="6" borderId="18" xfId="0" applyFont="1" applyFill="1" applyBorder="1" applyAlignment="1">
      <alignment horizontal="left"/>
    </xf>
    <xf numFmtId="0" fontId="9" fillId="6" borderId="17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49" fontId="22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11" fillId="6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0" fontId="3" fillId="0" borderId="0" xfId="0" applyFont="1" applyAlignment="1">
      <alignment horizontal="right" vertical="center"/>
    </xf>
    <xf numFmtId="0" fontId="11" fillId="2" borderId="14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6" borderId="5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9" fillId="6" borderId="1" xfId="0" applyFont="1" applyFill="1" applyBorder="1" applyAlignment="1">
      <alignment horizontal="right" vertical="top" wrapText="1"/>
    </xf>
    <xf numFmtId="0" fontId="9" fillId="6" borderId="1" xfId="0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!me&#273;unarodn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!međunarodn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3"/>
  <sheetViews>
    <sheetView view="pageBreakPreview" zoomScale="96" zoomScaleNormal="100" zoomScaleSheetLayoutView="96" workbookViewId="0">
      <selection activeCell="B62" sqref="B62:I82"/>
    </sheetView>
  </sheetViews>
  <sheetFormatPr defaultRowHeight="12.75"/>
  <cols>
    <col min="1" max="1" width="8.85546875" customWidth="1"/>
    <col min="2" max="2" width="6.42578125" style="84" customWidth="1"/>
    <col min="3" max="8" width="8.28515625" customWidth="1"/>
    <col min="9" max="9" width="8" customWidth="1"/>
  </cols>
  <sheetData>
    <row r="1" spans="1:10" ht="13.5">
      <c r="A1" s="3"/>
      <c r="B1" s="82"/>
      <c r="C1" s="3"/>
      <c r="D1" s="3"/>
      <c r="E1" s="3"/>
      <c r="F1" s="3"/>
      <c r="G1" s="3"/>
      <c r="H1" s="3"/>
      <c r="I1" s="3"/>
    </row>
    <row r="2" spans="1:10" ht="18.75">
      <c r="A2" s="4"/>
      <c r="B2" s="97" t="s">
        <v>56</v>
      </c>
      <c r="C2" s="97"/>
      <c r="D2" s="97"/>
      <c r="E2" s="97"/>
      <c r="F2" s="97"/>
      <c r="G2" s="97"/>
      <c r="H2" s="97"/>
      <c r="I2" s="4"/>
    </row>
    <row r="3" spans="1:10" ht="13.9" customHeight="1" thickBot="1">
      <c r="A3" s="4"/>
      <c r="B3" s="83"/>
      <c r="C3" s="6"/>
      <c r="D3" s="6"/>
      <c r="E3" s="6"/>
      <c r="F3" s="6"/>
      <c r="G3" s="6"/>
      <c r="H3" s="6"/>
      <c r="I3" s="4"/>
    </row>
    <row r="4" spans="1:10" ht="29.25" customHeight="1" thickBot="1">
      <c r="A4" s="9" t="s">
        <v>7</v>
      </c>
      <c r="B4" s="10" t="s">
        <v>0</v>
      </c>
      <c r="C4" s="55" t="s">
        <v>2</v>
      </c>
      <c r="D4" s="55" t="s">
        <v>8</v>
      </c>
      <c r="E4" s="55" t="s">
        <v>3</v>
      </c>
      <c r="F4" s="55" t="s">
        <v>6</v>
      </c>
      <c r="G4" s="55" t="s">
        <v>4</v>
      </c>
      <c r="H4" s="55" t="s">
        <v>5</v>
      </c>
      <c r="I4" s="48" t="s">
        <v>1</v>
      </c>
      <c r="J4" s="25"/>
    </row>
    <row r="5" spans="1:10" ht="16.5">
      <c r="A5" s="11">
        <v>1</v>
      </c>
      <c r="B5" s="68" t="s">
        <v>59</v>
      </c>
      <c r="C5" s="8">
        <v>10300</v>
      </c>
      <c r="D5" s="8">
        <v>5800</v>
      </c>
      <c r="E5" s="8">
        <v>2400</v>
      </c>
      <c r="F5" s="8">
        <v>1500</v>
      </c>
      <c r="G5" s="8">
        <v>800</v>
      </c>
      <c r="H5" s="8">
        <v>1400</v>
      </c>
      <c r="I5" s="46">
        <f t="shared" ref="I5:I36" si="0">SUM(C5:H5)</f>
        <v>22200</v>
      </c>
      <c r="J5" s="80"/>
    </row>
    <row r="6" spans="1:10" ht="16.5">
      <c r="A6" s="11">
        <v>2</v>
      </c>
      <c r="B6" s="68" t="s">
        <v>60</v>
      </c>
      <c r="C6" s="8">
        <v>4600</v>
      </c>
      <c r="D6" s="8">
        <v>2300</v>
      </c>
      <c r="E6" s="8">
        <v>4700</v>
      </c>
      <c r="F6" s="8">
        <v>1550</v>
      </c>
      <c r="G6" s="8">
        <v>950</v>
      </c>
      <c r="H6" s="8">
        <v>1100</v>
      </c>
      <c r="I6" s="46">
        <f t="shared" si="0"/>
        <v>15200</v>
      </c>
    </row>
    <row r="7" spans="1:10" ht="16.5">
      <c r="A7" s="11">
        <v>3</v>
      </c>
      <c r="B7" s="68" t="s">
        <v>58</v>
      </c>
      <c r="C7" s="8">
        <v>4800</v>
      </c>
      <c r="D7" s="8">
        <v>3600</v>
      </c>
      <c r="E7" s="8">
        <v>2750</v>
      </c>
      <c r="F7" s="8">
        <v>500</v>
      </c>
      <c r="G7" s="8">
        <v>350</v>
      </c>
      <c r="H7" s="8"/>
      <c r="I7" s="46">
        <f t="shared" si="0"/>
        <v>12000</v>
      </c>
    </row>
    <row r="8" spans="1:10" ht="16.5">
      <c r="A8" s="11">
        <v>4</v>
      </c>
      <c r="B8" s="70" t="s">
        <v>74</v>
      </c>
      <c r="C8" s="7">
        <v>2300</v>
      </c>
      <c r="D8" s="8">
        <v>4100</v>
      </c>
      <c r="E8" s="8">
        <v>3900</v>
      </c>
      <c r="F8" s="8">
        <v>500</v>
      </c>
      <c r="G8" s="8">
        <v>500</v>
      </c>
      <c r="H8" s="8">
        <v>700</v>
      </c>
      <c r="I8" s="46">
        <f t="shared" si="0"/>
        <v>12000</v>
      </c>
      <c r="J8" s="80"/>
    </row>
    <row r="9" spans="1:10" ht="16.5">
      <c r="A9" s="11">
        <v>5</v>
      </c>
      <c r="B9" s="68" t="s">
        <v>168</v>
      </c>
      <c r="C9" s="8">
        <v>1800</v>
      </c>
      <c r="D9" s="8">
        <v>2600</v>
      </c>
      <c r="E9" s="8">
        <v>3700</v>
      </c>
      <c r="F9" s="8">
        <v>1650</v>
      </c>
      <c r="G9" s="8">
        <v>200</v>
      </c>
      <c r="H9" s="8">
        <v>1600</v>
      </c>
      <c r="I9" s="46">
        <f t="shared" si="0"/>
        <v>11550</v>
      </c>
      <c r="J9" s="80"/>
    </row>
    <row r="10" spans="1:10" ht="15.75" customHeight="1">
      <c r="A10" s="11">
        <v>6</v>
      </c>
      <c r="B10" s="68" t="s">
        <v>140</v>
      </c>
      <c r="C10" s="8">
        <v>5200</v>
      </c>
      <c r="D10" s="8">
        <v>3200</v>
      </c>
      <c r="E10" s="8">
        <v>1000</v>
      </c>
      <c r="F10" s="8">
        <v>850</v>
      </c>
      <c r="G10" s="8" t="s">
        <v>187</v>
      </c>
      <c r="H10" s="8" t="s">
        <v>187</v>
      </c>
      <c r="I10" s="46">
        <f t="shared" si="0"/>
        <v>10250</v>
      </c>
    </row>
    <row r="11" spans="1:10" ht="16.5">
      <c r="A11" s="11">
        <v>7</v>
      </c>
      <c r="B11" s="68" t="s">
        <v>179</v>
      </c>
      <c r="C11" s="8" t="s">
        <v>187</v>
      </c>
      <c r="D11" s="8">
        <v>900</v>
      </c>
      <c r="E11" s="8">
        <v>1100</v>
      </c>
      <c r="F11" s="8">
        <v>600</v>
      </c>
      <c r="G11" s="8">
        <v>650</v>
      </c>
      <c r="H11" s="8">
        <v>500</v>
      </c>
      <c r="I11" s="46">
        <f t="shared" si="0"/>
        <v>3750</v>
      </c>
    </row>
    <row r="12" spans="1:10" ht="16.5">
      <c r="A12" s="11">
        <v>8</v>
      </c>
      <c r="B12" s="71" t="s">
        <v>172</v>
      </c>
      <c r="C12" s="45">
        <v>900</v>
      </c>
      <c r="D12" s="8">
        <v>800</v>
      </c>
      <c r="E12" s="8"/>
      <c r="F12" s="8"/>
      <c r="G12" s="8">
        <v>200</v>
      </c>
      <c r="H12" s="8">
        <v>1400</v>
      </c>
      <c r="I12" s="46">
        <f t="shared" si="0"/>
        <v>3300</v>
      </c>
    </row>
    <row r="13" spans="1:10" ht="16.5">
      <c r="A13" s="11">
        <v>9</v>
      </c>
      <c r="B13" s="68" t="s">
        <v>137</v>
      </c>
      <c r="C13" s="8">
        <v>600</v>
      </c>
      <c r="D13" s="8">
        <v>1400</v>
      </c>
      <c r="E13" s="8">
        <v>800</v>
      </c>
      <c r="F13" s="8">
        <v>200</v>
      </c>
      <c r="G13" s="8" t="s">
        <v>187</v>
      </c>
      <c r="H13" s="8"/>
      <c r="I13" s="46">
        <f t="shared" si="0"/>
        <v>3000</v>
      </c>
    </row>
    <row r="14" spans="1:10" ht="16.5">
      <c r="A14" s="11">
        <v>10</v>
      </c>
      <c r="B14" s="68" t="s">
        <v>162</v>
      </c>
      <c r="C14" s="8">
        <v>1800</v>
      </c>
      <c r="D14" s="8">
        <v>900</v>
      </c>
      <c r="E14" s="8" t="s">
        <v>187</v>
      </c>
      <c r="F14" s="8" t="s">
        <v>187</v>
      </c>
      <c r="G14" s="8"/>
      <c r="H14" s="8"/>
      <c r="I14" s="46">
        <f t="shared" si="0"/>
        <v>2700</v>
      </c>
    </row>
    <row r="15" spans="1:10" ht="16.5">
      <c r="A15" s="11">
        <v>11</v>
      </c>
      <c r="B15" s="70" t="s">
        <v>157</v>
      </c>
      <c r="C15" s="7">
        <v>1700</v>
      </c>
      <c r="D15" s="8">
        <v>500</v>
      </c>
      <c r="E15" s="8">
        <v>400</v>
      </c>
      <c r="F15" s="8"/>
      <c r="G15" s="8">
        <v>100</v>
      </c>
      <c r="H15" s="8"/>
      <c r="I15" s="46">
        <f t="shared" si="0"/>
        <v>2700</v>
      </c>
    </row>
    <row r="16" spans="1:10" ht="16.5">
      <c r="A16" s="11">
        <v>12</v>
      </c>
      <c r="B16" s="68" t="s">
        <v>164</v>
      </c>
      <c r="C16" s="8">
        <v>1700</v>
      </c>
      <c r="D16" s="8" t="s">
        <v>187</v>
      </c>
      <c r="E16" s="8" t="s">
        <v>187</v>
      </c>
      <c r="F16" s="8">
        <v>400</v>
      </c>
      <c r="G16" s="8">
        <v>150</v>
      </c>
      <c r="H16" s="8">
        <v>300</v>
      </c>
      <c r="I16" s="46">
        <f t="shared" si="0"/>
        <v>2550</v>
      </c>
    </row>
    <row r="17" spans="1:10" ht="16.5">
      <c r="A17" s="11">
        <v>13</v>
      </c>
      <c r="B17" s="68" t="s">
        <v>171</v>
      </c>
      <c r="C17" s="8">
        <v>600</v>
      </c>
      <c r="D17" s="8">
        <v>300</v>
      </c>
      <c r="E17" s="8">
        <v>800</v>
      </c>
      <c r="F17" s="8">
        <v>600</v>
      </c>
      <c r="G17" s="8"/>
      <c r="H17" s="8">
        <v>200</v>
      </c>
      <c r="I17" s="46">
        <f t="shared" si="0"/>
        <v>2500</v>
      </c>
      <c r="J17" s="80"/>
    </row>
    <row r="18" spans="1:10" ht="16.5">
      <c r="A18" s="11">
        <v>14</v>
      </c>
      <c r="B18" s="68" t="s">
        <v>184</v>
      </c>
      <c r="C18" s="8">
        <v>500</v>
      </c>
      <c r="D18" s="8">
        <v>300</v>
      </c>
      <c r="E18" s="8">
        <v>850</v>
      </c>
      <c r="F18" s="8">
        <v>700</v>
      </c>
      <c r="G18" s="8" t="s">
        <v>187</v>
      </c>
      <c r="H18" s="8"/>
      <c r="I18" s="46">
        <f t="shared" si="0"/>
        <v>2350</v>
      </c>
    </row>
    <row r="19" spans="1:10" ht="16.5">
      <c r="A19" s="11">
        <v>15</v>
      </c>
      <c r="B19" s="70" t="s">
        <v>166</v>
      </c>
      <c r="C19" s="8">
        <v>1000</v>
      </c>
      <c r="D19" s="8">
        <v>1200</v>
      </c>
      <c r="E19" s="8" t="s">
        <v>187</v>
      </c>
      <c r="F19" s="8"/>
      <c r="G19" s="8"/>
      <c r="H19" s="8"/>
      <c r="I19" s="46">
        <f t="shared" si="0"/>
        <v>2200</v>
      </c>
    </row>
    <row r="20" spans="1:10" ht="16.5">
      <c r="A20" s="11">
        <v>16</v>
      </c>
      <c r="B20" s="68" t="s">
        <v>175</v>
      </c>
      <c r="C20" s="8">
        <v>400</v>
      </c>
      <c r="D20" s="8">
        <v>1200</v>
      </c>
      <c r="E20" s="8">
        <v>300</v>
      </c>
      <c r="F20" s="8"/>
      <c r="G20" s="8">
        <v>150</v>
      </c>
      <c r="H20" s="47"/>
      <c r="I20" s="46">
        <f t="shared" si="0"/>
        <v>2050</v>
      </c>
    </row>
    <row r="21" spans="1:10" ht="16.5">
      <c r="A21" s="11">
        <v>17</v>
      </c>
      <c r="B21" s="68" t="s">
        <v>36</v>
      </c>
      <c r="C21" s="8">
        <v>600</v>
      </c>
      <c r="D21" s="8">
        <v>1000</v>
      </c>
      <c r="E21" s="8" t="s">
        <v>187</v>
      </c>
      <c r="F21" s="8" t="s">
        <v>187</v>
      </c>
      <c r="G21" s="8">
        <v>150</v>
      </c>
      <c r="H21" s="8"/>
      <c r="I21" s="46">
        <f t="shared" si="0"/>
        <v>1750</v>
      </c>
    </row>
    <row r="22" spans="1:10" ht="16.5">
      <c r="A22" s="11">
        <v>18</v>
      </c>
      <c r="B22" s="68" t="s">
        <v>163</v>
      </c>
      <c r="C22" s="8">
        <v>900</v>
      </c>
      <c r="D22" s="8">
        <v>800</v>
      </c>
      <c r="E22" s="8" t="s">
        <v>187</v>
      </c>
      <c r="F22" s="8" t="s">
        <v>187</v>
      </c>
      <c r="G22" s="8"/>
      <c r="H22" s="8"/>
      <c r="I22" s="46">
        <f t="shared" si="0"/>
        <v>1700</v>
      </c>
    </row>
    <row r="23" spans="1:10" ht="16.5">
      <c r="A23" s="11">
        <v>19</v>
      </c>
      <c r="B23" s="70" t="s">
        <v>170</v>
      </c>
      <c r="C23" s="7">
        <v>500</v>
      </c>
      <c r="D23" s="8">
        <v>700</v>
      </c>
      <c r="E23" s="8"/>
      <c r="F23" s="8" t="s">
        <v>187</v>
      </c>
      <c r="G23" s="8" t="s">
        <v>187</v>
      </c>
      <c r="H23" s="8">
        <v>400</v>
      </c>
      <c r="I23" s="46">
        <f t="shared" si="0"/>
        <v>1600</v>
      </c>
    </row>
    <row r="24" spans="1:10" ht="16.5">
      <c r="A24" s="11">
        <v>20</v>
      </c>
      <c r="B24" s="68" t="s">
        <v>181</v>
      </c>
      <c r="C24" s="8">
        <v>500</v>
      </c>
      <c r="D24" s="8">
        <v>300</v>
      </c>
      <c r="E24" s="8">
        <v>400</v>
      </c>
      <c r="F24" s="8" t="s">
        <v>187</v>
      </c>
      <c r="G24" s="8" t="s">
        <v>187</v>
      </c>
      <c r="H24" s="8">
        <v>400</v>
      </c>
      <c r="I24" s="46">
        <f t="shared" si="0"/>
        <v>1600</v>
      </c>
    </row>
    <row r="25" spans="1:10" ht="14.45" customHeight="1">
      <c r="A25" s="11">
        <v>21</v>
      </c>
      <c r="B25" s="70" t="s">
        <v>176</v>
      </c>
      <c r="C25" s="7"/>
      <c r="D25" s="8">
        <v>400</v>
      </c>
      <c r="E25" s="8">
        <v>400</v>
      </c>
      <c r="F25" s="8">
        <v>500</v>
      </c>
      <c r="G25" s="8">
        <v>200</v>
      </c>
      <c r="H25" s="8"/>
      <c r="I25" s="46">
        <f t="shared" si="0"/>
        <v>1500</v>
      </c>
    </row>
    <row r="26" spans="1:10" ht="16.5">
      <c r="A26" s="11">
        <v>22</v>
      </c>
      <c r="B26" s="68" t="s">
        <v>182</v>
      </c>
      <c r="C26" s="8">
        <v>500</v>
      </c>
      <c r="D26" s="8">
        <v>300</v>
      </c>
      <c r="E26" s="8">
        <v>300</v>
      </c>
      <c r="F26" s="8" t="s">
        <v>187</v>
      </c>
      <c r="G26" s="8">
        <v>150</v>
      </c>
      <c r="H26" s="8" t="s">
        <v>187</v>
      </c>
      <c r="I26" s="46">
        <f t="shared" si="0"/>
        <v>1250</v>
      </c>
    </row>
    <row r="27" spans="1:10" ht="16.5">
      <c r="A27" s="11">
        <v>23</v>
      </c>
      <c r="B27" s="68" t="s">
        <v>191</v>
      </c>
      <c r="C27" s="8"/>
      <c r="D27" s="8"/>
      <c r="E27" s="8">
        <v>550</v>
      </c>
      <c r="F27" s="8">
        <v>500</v>
      </c>
      <c r="G27" s="8">
        <v>200</v>
      </c>
      <c r="H27" s="8" t="s">
        <v>187</v>
      </c>
      <c r="I27" s="46">
        <f t="shared" si="0"/>
        <v>1250</v>
      </c>
    </row>
    <row r="28" spans="1:10" ht="16.5">
      <c r="A28" s="11">
        <v>24</v>
      </c>
      <c r="B28" s="68" t="s">
        <v>185</v>
      </c>
      <c r="C28" s="8" t="s">
        <v>187</v>
      </c>
      <c r="D28" s="8">
        <v>300</v>
      </c>
      <c r="E28" s="8" t="s">
        <v>187</v>
      </c>
      <c r="F28" s="8">
        <v>900</v>
      </c>
      <c r="G28" s="8" t="s">
        <v>187</v>
      </c>
      <c r="H28" s="8"/>
      <c r="I28" s="46">
        <f t="shared" si="0"/>
        <v>1200</v>
      </c>
    </row>
    <row r="29" spans="1:10" ht="16.5">
      <c r="A29" s="11">
        <v>25</v>
      </c>
      <c r="B29" s="68" t="s">
        <v>33</v>
      </c>
      <c r="C29" s="8">
        <v>400</v>
      </c>
      <c r="D29" s="8">
        <v>400</v>
      </c>
      <c r="E29" s="8">
        <v>250</v>
      </c>
      <c r="F29" s="8" t="s">
        <v>187</v>
      </c>
      <c r="G29" s="8">
        <v>150</v>
      </c>
      <c r="H29" s="8"/>
      <c r="I29" s="46">
        <f t="shared" si="0"/>
        <v>1200</v>
      </c>
    </row>
    <row r="30" spans="1:10" ht="16.5">
      <c r="A30" s="11">
        <v>26</v>
      </c>
      <c r="B30" s="68" t="s">
        <v>200</v>
      </c>
      <c r="C30" s="8"/>
      <c r="D30" s="8" t="s">
        <v>187</v>
      </c>
      <c r="E30" s="8">
        <v>800</v>
      </c>
      <c r="F30" s="8" t="s">
        <v>187</v>
      </c>
      <c r="G30" s="8">
        <v>300</v>
      </c>
      <c r="H30" s="8"/>
      <c r="I30" s="46">
        <f t="shared" si="0"/>
        <v>1100</v>
      </c>
    </row>
    <row r="31" spans="1:10" ht="16.5">
      <c r="A31" s="11">
        <v>27</v>
      </c>
      <c r="B31" s="68" t="s">
        <v>192</v>
      </c>
      <c r="C31" s="8"/>
      <c r="D31" s="8"/>
      <c r="E31" s="47"/>
      <c r="F31" s="8">
        <v>200</v>
      </c>
      <c r="G31" s="8">
        <v>800</v>
      </c>
      <c r="H31" s="8" t="s">
        <v>187</v>
      </c>
      <c r="I31" s="46">
        <f t="shared" si="0"/>
        <v>1000</v>
      </c>
    </row>
    <row r="32" spans="1:10" ht="15" customHeight="1">
      <c r="A32" s="11">
        <v>28</v>
      </c>
      <c r="B32" s="68" t="s">
        <v>173</v>
      </c>
      <c r="C32" s="8"/>
      <c r="D32" s="8">
        <v>500</v>
      </c>
      <c r="E32" s="8">
        <v>400</v>
      </c>
      <c r="F32" s="8"/>
      <c r="G32" s="8"/>
      <c r="H32" s="8"/>
      <c r="I32" s="46">
        <f t="shared" si="0"/>
        <v>900</v>
      </c>
    </row>
    <row r="33" spans="1:9" ht="15" customHeight="1">
      <c r="A33" s="11">
        <v>29</v>
      </c>
      <c r="B33" s="68" t="s">
        <v>180</v>
      </c>
      <c r="C33" s="8"/>
      <c r="D33" s="8">
        <v>300</v>
      </c>
      <c r="E33" s="8" t="s">
        <v>187</v>
      </c>
      <c r="F33" s="8">
        <v>300</v>
      </c>
      <c r="G33" s="8">
        <v>250</v>
      </c>
      <c r="H33" s="8" t="s">
        <v>187</v>
      </c>
      <c r="I33" s="46">
        <f t="shared" si="0"/>
        <v>850</v>
      </c>
    </row>
    <row r="34" spans="1:9" ht="16.5">
      <c r="A34" s="11">
        <v>30</v>
      </c>
      <c r="B34" s="68" t="s">
        <v>186</v>
      </c>
      <c r="C34" s="8">
        <v>400</v>
      </c>
      <c r="D34" s="8">
        <v>300</v>
      </c>
      <c r="E34" s="8" t="s">
        <v>187</v>
      </c>
      <c r="F34" s="8" t="s">
        <v>187</v>
      </c>
      <c r="G34" s="8">
        <v>150</v>
      </c>
      <c r="H34" s="8"/>
      <c r="I34" s="46">
        <f t="shared" si="0"/>
        <v>850</v>
      </c>
    </row>
    <row r="35" spans="1:9" ht="16.5">
      <c r="A35" s="11">
        <v>31</v>
      </c>
      <c r="B35" s="70" t="s">
        <v>37</v>
      </c>
      <c r="C35" s="7"/>
      <c r="D35" s="8"/>
      <c r="E35" s="8">
        <v>300</v>
      </c>
      <c r="F35" s="8">
        <v>450</v>
      </c>
      <c r="G35" s="8" t="s">
        <v>187</v>
      </c>
      <c r="H35" s="8"/>
      <c r="I35" s="46">
        <f t="shared" si="0"/>
        <v>750</v>
      </c>
    </row>
    <row r="36" spans="1:9" ht="16.5">
      <c r="A36" s="11">
        <v>32</v>
      </c>
      <c r="B36" s="68" t="s">
        <v>178</v>
      </c>
      <c r="C36" s="8" t="s">
        <v>187</v>
      </c>
      <c r="D36" s="8">
        <v>400</v>
      </c>
      <c r="E36" s="8" t="s">
        <v>187</v>
      </c>
      <c r="F36" s="8">
        <v>250</v>
      </c>
      <c r="G36" s="8"/>
      <c r="H36" s="8" t="s">
        <v>187</v>
      </c>
      <c r="I36" s="46">
        <f t="shared" si="0"/>
        <v>650</v>
      </c>
    </row>
    <row r="37" spans="1:9" ht="16.5">
      <c r="A37" s="11">
        <v>33</v>
      </c>
      <c r="B37" s="68" t="s">
        <v>221</v>
      </c>
      <c r="C37" s="8"/>
      <c r="D37" s="8"/>
      <c r="E37" s="8" t="s">
        <v>187</v>
      </c>
      <c r="F37" s="8">
        <v>250</v>
      </c>
      <c r="G37" s="8">
        <v>400</v>
      </c>
      <c r="H37" s="8"/>
      <c r="I37" s="46">
        <f t="shared" ref="I37:I68" si="1">SUM(C37:H37)</f>
        <v>650</v>
      </c>
    </row>
    <row r="38" spans="1:9" ht="16.5">
      <c r="A38" s="11">
        <v>34</v>
      </c>
      <c r="B38" s="70" t="s">
        <v>169</v>
      </c>
      <c r="C38" s="8">
        <v>600</v>
      </c>
      <c r="D38" s="8"/>
      <c r="E38" s="8"/>
      <c r="F38" s="8"/>
      <c r="G38" s="8"/>
      <c r="H38" s="8"/>
      <c r="I38" s="46">
        <f t="shared" si="1"/>
        <v>600</v>
      </c>
    </row>
    <row r="39" spans="1:9" ht="17.25" customHeight="1">
      <c r="A39" s="11">
        <v>35</v>
      </c>
      <c r="B39" s="70" t="s">
        <v>204</v>
      </c>
      <c r="C39" s="7"/>
      <c r="D39" s="8" t="s">
        <v>187</v>
      </c>
      <c r="E39" s="8" t="s">
        <v>187</v>
      </c>
      <c r="F39" s="8">
        <v>300</v>
      </c>
      <c r="G39" s="8"/>
      <c r="H39" s="8">
        <v>300</v>
      </c>
      <c r="I39" s="46">
        <f t="shared" si="1"/>
        <v>600</v>
      </c>
    </row>
    <row r="40" spans="1:9" ht="16.5" customHeight="1">
      <c r="A40" s="11">
        <v>36</v>
      </c>
      <c r="B40" s="68" t="s">
        <v>35</v>
      </c>
      <c r="C40" s="8" t="s">
        <v>187</v>
      </c>
      <c r="D40" s="8"/>
      <c r="E40" s="8">
        <v>300</v>
      </c>
      <c r="F40" s="8">
        <v>300</v>
      </c>
      <c r="G40" s="8" t="s">
        <v>187</v>
      </c>
      <c r="H40" s="8"/>
      <c r="I40" s="46">
        <f t="shared" si="1"/>
        <v>600</v>
      </c>
    </row>
    <row r="41" spans="1:9" ht="18" customHeight="1">
      <c r="A41" s="11">
        <v>37</v>
      </c>
      <c r="B41" s="68" t="s">
        <v>188</v>
      </c>
      <c r="C41" s="8"/>
      <c r="D41" s="8" t="s">
        <v>187</v>
      </c>
      <c r="E41" s="8">
        <v>250</v>
      </c>
      <c r="F41" s="8"/>
      <c r="G41" s="8"/>
      <c r="H41" s="8">
        <v>300</v>
      </c>
      <c r="I41" s="46">
        <f t="shared" si="1"/>
        <v>550</v>
      </c>
    </row>
    <row r="42" spans="1:9" ht="16.5">
      <c r="A42" s="11">
        <v>38</v>
      </c>
      <c r="B42" s="70" t="s">
        <v>174</v>
      </c>
      <c r="C42" s="7" t="s">
        <v>187</v>
      </c>
      <c r="D42" s="8" t="s">
        <v>187</v>
      </c>
      <c r="E42" s="8">
        <v>550</v>
      </c>
      <c r="F42" s="8" t="s">
        <v>187</v>
      </c>
      <c r="G42" s="8" t="s">
        <v>187</v>
      </c>
      <c r="H42" s="8"/>
      <c r="I42" s="46">
        <f t="shared" si="1"/>
        <v>550</v>
      </c>
    </row>
    <row r="43" spans="1:9" ht="16.5" customHeight="1">
      <c r="A43" s="11">
        <v>39</v>
      </c>
      <c r="B43" s="70" t="s">
        <v>156</v>
      </c>
      <c r="C43" s="7" t="s">
        <v>187</v>
      </c>
      <c r="D43" s="8">
        <v>500</v>
      </c>
      <c r="E43" s="8" t="s">
        <v>187</v>
      </c>
      <c r="F43" s="8"/>
      <c r="G43" s="8"/>
      <c r="H43" s="8"/>
      <c r="I43" s="46">
        <f t="shared" si="1"/>
        <v>500</v>
      </c>
    </row>
    <row r="44" spans="1:9" ht="16.5">
      <c r="A44" s="11">
        <v>40</v>
      </c>
      <c r="B44" s="68" t="s">
        <v>189</v>
      </c>
      <c r="C44" s="8" t="s">
        <v>187</v>
      </c>
      <c r="D44" s="8"/>
      <c r="E44" s="8"/>
      <c r="F44" s="8">
        <v>450</v>
      </c>
      <c r="G44" s="8" t="s">
        <v>187</v>
      </c>
      <c r="H44" s="8" t="s">
        <v>187</v>
      </c>
      <c r="I44" s="46">
        <f t="shared" si="1"/>
        <v>450</v>
      </c>
    </row>
    <row r="45" spans="1:9" ht="16.5">
      <c r="A45" s="11">
        <v>41</v>
      </c>
      <c r="B45" s="68" t="s">
        <v>177</v>
      </c>
      <c r="C45" s="8"/>
      <c r="D45" s="8">
        <v>400</v>
      </c>
      <c r="E45" s="8"/>
      <c r="F45" s="8"/>
      <c r="G45" s="8"/>
      <c r="H45" s="8"/>
      <c r="I45" s="46">
        <f t="shared" si="1"/>
        <v>400</v>
      </c>
    </row>
    <row r="46" spans="1:9" ht="16.5">
      <c r="A46" s="11">
        <v>42</v>
      </c>
      <c r="B46" s="70" t="s">
        <v>197</v>
      </c>
      <c r="C46" s="7">
        <v>400</v>
      </c>
      <c r="D46" s="8" t="s">
        <v>187</v>
      </c>
      <c r="E46" s="8" t="s">
        <v>187</v>
      </c>
      <c r="F46" s="8"/>
      <c r="G46" s="8"/>
      <c r="H46" s="8"/>
      <c r="I46" s="46">
        <f t="shared" si="1"/>
        <v>400</v>
      </c>
    </row>
    <row r="47" spans="1:9" ht="14.25" customHeight="1">
      <c r="A47" s="11">
        <v>43</v>
      </c>
      <c r="B47" s="68" t="s">
        <v>167</v>
      </c>
      <c r="C47" s="8">
        <v>400</v>
      </c>
      <c r="D47" s="8"/>
      <c r="E47" s="8"/>
      <c r="F47" s="8" t="s">
        <v>187</v>
      </c>
      <c r="G47" s="8"/>
      <c r="H47" s="8" t="s">
        <v>187</v>
      </c>
      <c r="I47" s="46">
        <f t="shared" si="1"/>
        <v>400</v>
      </c>
    </row>
    <row r="48" spans="1:9" ht="16.5">
      <c r="A48" s="11">
        <v>44</v>
      </c>
      <c r="B48" s="70" t="s">
        <v>245</v>
      </c>
      <c r="C48" s="8">
        <v>400</v>
      </c>
      <c r="D48" s="8"/>
      <c r="E48" s="8"/>
      <c r="F48" s="8"/>
      <c r="G48" s="8"/>
      <c r="H48" s="8"/>
      <c r="I48" s="46">
        <f t="shared" si="1"/>
        <v>400</v>
      </c>
    </row>
    <row r="49" spans="1:9" ht="16.5">
      <c r="A49" s="11">
        <v>45</v>
      </c>
      <c r="B49" s="68" t="s">
        <v>39</v>
      </c>
      <c r="C49" s="8"/>
      <c r="D49" s="8"/>
      <c r="E49" s="8"/>
      <c r="F49" s="8">
        <v>200</v>
      </c>
      <c r="G49" s="8">
        <v>150</v>
      </c>
      <c r="H49" s="8"/>
      <c r="I49" s="46">
        <f t="shared" si="1"/>
        <v>350</v>
      </c>
    </row>
    <row r="50" spans="1:9" ht="16.5">
      <c r="A50" s="11">
        <v>46</v>
      </c>
      <c r="B50" s="68" t="s">
        <v>183</v>
      </c>
      <c r="C50" s="8"/>
      <c r="D50" s="8">
        <v>300</v>
      </c>
      <c r="E50" s="8"/>
      <c r="F50" s="8"/>
      <c r="G50" s="8"/>
      <c r="H50" s="8" t="s">
        <v>187</v>
      </c>
      <c r="I50" s="46">
        <f t="shared" si="1"/>
        <v>300</v>
      </c>
    </row>
    <row r="51" spans="1:9" ht="18.75" customHeight="1">
      <c r="A51" s="11">
        <v>47</v>
      </c>
      <c r="B51" s="70" t="s">
        <v>256</v>
      </c>
      <c r="C51" s="56"/>
      <c r="D51" s="56"/>
      <c r="E51" s="56">
        <v>300</v>
      </c>
      <c r="F51" s="56"/>
      <c r="G51" s="56"/>
      <c r="H51" s="56"/>
      <c r="I51" s="46">
        <f t="shared" si="1"/>
        <v>300</v>
      </c>
    </row>
    <row r="52" spans="1:9" ht="16.5">
      <c r="A52" s="11">
        <v>48</v>
      </c>
      <c r="B52" s="68" t="s">
        <v>38</v>
      </c>
      <c r="C52" s="8" t="s">
        <v>187</v>
      </c>
      <c r="D52" s="8" t="s">
        <v>187</v>
      </c>
      <c r="E52" s="8" t="s">
        <v>187</v>
      </c>
      <c r="F52" s="8">
        <v>250</v>
      </c>
      <c r="G52" s="8"/>
      <c r="H52" s="8"/>
      <c r="I52" s="46">
        <f t="shared" si="1"/>
        <v>250</v>
      </c>
    </row>
    <row r="53" spans="1:9" ht="16.5">
      <c r="A53" s="11">
        <v>49</v>
      </c>
      <c r="B53" s="70" t="s">
        <v>186</v>
      </c>
      <c r="C53" s="7"/>
      <c r="D53" s="8" t="s">
        <v>187</v>
      </c>
      <c r="E53" s="8"/>
      <c r="F53" s="8">
        <v>250</v>
      </c>
      <c r="G53" s="8"/>
      <c r="H53" s="8"/>
      <c r="I53" s="46">
        <f t="shared" si="1"/>
        <v>250</v>
      </c>
    </row>
    <row r="54" spans="1:9" ht="17.25" customHeight="1">
      <c r="A54" s="11">
        <v>50</v>
      </c>
      <c r="B54" s="68" t="s">
        <v>220</v>
      </c>
      <c r="C54" s="8"/>
      <c r="D54" s="8"/>
      <c r="E54" s="8" t="s">
        <v>187</v>
      </c>
      <c r="F54" s="8">
        <v>250</v>
      </c>
      <c r="G54" s="8" t="s">
        <v>187</v>
      </c>
      <c r="H54" s="8"/>
      <c r="I54" s="46">
        <f t="shared" si="1"/>
        <v>250</v>
      </c>
    </row>
    <row r="55" spans="1:9" ht="17.25" customHeight="1">
      <c r="A55" s="11">
        <v>51</v>
      </c>
      <c r="B55" s="70" t="s">
        <v>228</v>
      </c>
      <c r="C55" s="8"/>
      <c r="D55" s="8"/>
      <c r="E55" s="8"/>
      <c r="F55" s="8" t="s">
        <v>187</v>
      </c>
      <c r="G55" s="8">
        <v>250</v>
      </c>
      <c r="H55" s="8"/>
      <c r="I55" s="46">
        <f t="shared" si="1"/>
        <v>250</v>
      </c>
    </row>
    <row r="56" spans="1:9" ht="15" customHeight="1">
      <c r="A56" s="11">
        <v>52</v>
      </c>
      <c r="B56" s="68" t="s">
        <v>202</v>
      </c>
      <c r="C56" s="8" t="s">
        <v>187</v>
      </c>
      <c r="D56" s="8" t="s">
        <v>187</v>
      </c>
      <c r="E56" s="8">
        <v>250</v>
      </c>
      <c r="F56" s="8" t="s">
        <v>187</v>
      </c>
      <c r="G56" s="8" t="s">
        <v>187</v>
      </c>
      <c r="H56" s="8"/>
      <c r="I56" s="46">
        <f t="shared" si="1"/>
        <v>250</v>
      </c>
    </row>
    <row r="57" spans="1:9" ht="16.5">
      <c r="A57" s="11">
        <v>53</v>
      </c>
      <c r="B57" s="71" t="s">
        <v>203</v>
      </c>
      <c r="C57" s="45" t="s">
        <v>187</v>
      </c>
      <c r="D57" s="8" t="s">
        <v>187</v>
      </c>
      <c r="E57" s="8">
        <v>250</v>
      </c>
      <c r="F57" s="8" t="s">
        <v>187</v>
      </c>
      <c r="G57" s="8"/>
      <c r="H57" s="8"/>
      <c r="I57" s="46">
        <f t="shared" si="1"/>
        <v>250</v>
      </c>
    </row>
    <row r="58" spans="1:9" ht="16.5">
      <c r="A58" s="11">
        <v>54</v>
      </c>
      <c r="B58" s="70" t="s">
        <v>32</v>
      </c>
      <c r="C58" s="56"/>
      <c r="D58" s="56"/>
      <c r="E58" s="8">
        <v>250</v>
      </c>
      <c r="F58" s="56"/>
      <c r="G58" s="56" t="s">
        <v>187</v>
      </c>
      <c r="H58" s="56"/>
      <c r="I58" s="46">
        <f t="shared" si="1"/>
        <v>250</v>
      </c>
    </row>
    <row r="59" spans="1:9" ht="16.5">
      <c r="A59" s="11">
        <v>55</v>
      </c>
      <c r="B59" s="68" t="s">
        <v>190</v>
      </c>
      <c r="C59" s="8"/>
      <c r="D59" s="8" t="s">
        <v>187</v>
      </c>
      <c r="E59" s="8" t="s">
        <v>187</v>
      </c>
      <c r="F59" s="8">
        <v>200</v>
      </c>
      <c r="G59" s="8"/>
      <c r="H59" s="8" t="s">
        <v>187</v>
      </c>
      <c r="I59" s="46">
        <f t="shared" si="1"/>
        <v>200</v>
      </c>
    </row>
    <row r="60" spans="1:9" ht="16.5">
      <c r="A60" s="11">
        <v>56</v>
      </c>
      <c r="B60" s="68" t="s">
        <v>198</v>
      </c>
      <c r="C60" s="8"/>
      <c r="D60" s="8" t="s">
        <v>187</v>
      </c>
      <c r="E60" s="8"/>
      <c r="F60" s="8">
        <v>200</v>
      </c>
      <c r="G60" s="8" t="s">
        <v>187</v>
      </c>
      <c r="H60" s="8"/>
      <c r="I60" s="46">
        <f t="shared" si="1"/>
        <v>200</v>
      </c>
    </row>
    <row r="61" spans="1:9" ht="16.5">
      <c r="A61" s="11">
        <v>57</v>
      </c>
      <c r="B61" s="68" t="s">
        <v>222</v>
      </c>
      <c r="C61" s="8"/>
      <c r="D61" s="8"/>
      <c r="E61" s="8"/>
      <c r="F61" s="8">
        <v>200</v>
      </c>
      <c r="G61" s="8"/>
      <c r="H61" s="8"/>
      <c r="I61" s="46">
        <f t="shared" si="1"/>
        <v>200</v>
      </c>
    </row>
    <row r="62" spans="1:9" ht="16.5">
      <c r="A62" s="11"/>
      <c r="B62" s="68" t="s">
        <v>193</v>
      </c>
      <c r="C62" s="8"/>
      <c r="D62" s="8" t="s">
        <v>187</v>
      </c>
      <c r="E62" s="8"/>
      <c r="F62" s="8"/>
      <c r="G62" s="8"/>
      <c r="H62" s="8"/>
      <c r="I62" s="46">
        <f t="shared" si="1"/>
        <v>0</v>
      </c>
    </row>
    <row r="63" spans="1:9" ht="16.5">
      <c r="A63" s="11"/>
      <c r="B63" s="68" t="s">
        <v>194</v>
      </c>
      <c r="C63" s="8"/>
      <c r="D63" s="8" t="s">
        <v>187</v>
      </c>
      <c r="E63" s="8" t="s">
        <v>187</v>
      </c>
      <c r="F63" s="8"/>
      <c r="G63" s="8"/>
      <c r="H63" s="8"/>
      <c r="I63" s="46">
        <f t="shared" si="1"/>
        <v>0</v>
      </c>
    </row>
    <row r="64" spans="1:9" ht="16.5">
      <c r="A64" s="11"/>
      <c r="B64" s="68" t="s">
        <v>195</v>
      </c>
      <c r="C64" s="8"/>
      <c r="D64" s="8" t="s">
        <v>187</v>
      </c>
      <c r="E64" s="8"/>
      <c r="F64" s="8"/>
      <c r="G64" s="8"/>
      <c r="H64" s="8"/>
      <c r="I64" s="46">
        <f t="shared" si="1"/>
        <v>0</v>
      </c>
    </row>
    <row r="65" spans="1:9" ht="16.5">
      <c r="A65" s="11"/>
      <c r="B65" s="68" t="s">
        <v>196</v>
      </c>
      <c r="C65" s="8" t="s">
        <v>187</v>
      </c>
      <c r="D65" s="8" t="s">
        <v>187</v>
      </c>
      <c r="E65" s="8" t="s">
        <v>187</v>
      </c>
      <c r="F65" s="8" t="s">
        <v>187</v>
      </c>
      <c r="G65" s="8" t="s">
        <v>187</v>
      </c>
      <c r="H65" s="8"/>
      <c r="I65" s="46">
        <f t="shared" si="1"/>
        <v>0</v>
      </c>
    </row>
    <row r="66" spans="1:9" ht="16.5">
      <c r="A66" s="11"/>
      <c r="B66" s="68" t="s">
        <v>199</v>
      </c>
      <c r="C66" s="8"/>
      <c r="D66" s="8" t="s">
        <v>187</v>
      </c>
      <c r="E66" s="8" t="s">
        <v>187</v>
      </c>
      <c r="F66" s="8"/>
      <c r="G66" s="8" t="s">
        <v>187</v>
      </c>
      <c r="H66" s="8"/>
      <c r="I66" s="46">
        <f t="shared" si="1"/>
        <v>0</v>
      </c>
    </row>
    <row r="67" spans="1:9" ht="16.5">
      <c r="A67" s="11"/>
      <c r="B67" s="68" t="s">
        <v>201</v>
      </c>
      <c r="C67" s="8"/>
      <c r="D67" s="8" t="s">
        <v>187</v>
      </c>
      <c r="E67" s="8"/>
      <c r="F67" s="8" t="s">
        <v>187</v>
      </c>
      <c r="G67" s="8" t="s">
        <v>187</v>
      </c>
      <c r="H67" s="8"/>
      <c r="I67" s="46">
        <f t="shared" si="1"/>
        <v>0</v>
      </c>
    </row>
    <row r="68" spans="1:9" ht="16.5">
      <c r="A68" s="11"/>
      <c r="B68" s="68" t="s">
        <v>41</v>
      </c>
      <c r="C68" s="8"/>
      <c r="D68" s="8" t="s">
        <v>187</v>
      </c>
      <c r="E68" s="8" t="s">
        <v>187</v>
      </c>
      <c r="F68" s="8"/>
      <c r="G68" s="8"/>
      <c r="H68" s="8"/>
      <c r="I68" s="46">
        <f t="shared" si="1"/>
        <v>0</v>
      </c>
    </row>
    <row r="69" spans="1:9" ht="16.5">
      <c r="A69" s="11"/>
      <c r="B69" s="68" t="s">
        <v>173</v>
      </c>
      <c r="C69" s="8"/>
      <c r="D69" s="8" t="s">
        <v>187</v>
      </c>
      <c r="E69" s="8"/>
      <c r="F69" s="8"/>
      <c r="G69" s="8"/>
      <c r="H69" s="8"/>
      <c r="I69" s="46">
        <f t="shared" ref="I69:I83" si="2">SUM(C69:H69)</f>
        <v>0</v>
      </c>
    </row>
    <row r="70" spans="1:9" ht="16.5">
      <c r="A70" s="11"/>
      <c r="B70" s="68" t="s">
        <v>223</v>
      </c>
      <c r="C70" s="8"/>
      <c r="D70" s="8"/>
      <c r="E70" s="8"/>
      <c r="F70" s="8" t="s">
        <v>187</v>
      </c>
      <c r="G70" s="8" t="s">
        <v>187</v>
      </c>
      <c r="H70" s="8"/>
      <c r="I70" s="46">
        <f t="shared" si="2"/>
        <v>0</v>
      </c>
    </row>
    <row r="71" spans="1:9" ht="16.5">
      <c r="A71" s="11"/>
      <c r="B71" s="68" t="s">
        <v>224</v>
      </c>
      <c r="C71" s="8"/>
      <c r="D71" s="8"/>
      <c r="E71" s="8"/>
      <c r="F71" s="8" t="s">
        <v>187</v>
      </c>
      <c r="G71" s="8" t="s">
        <v>187</v>
      </c>
      <c r="H71" s="8"/>
      <c r="I71" s="46">
        <f t="shared" si="2"/>
        <v>0</v>
      </c>
    </row>
    <row r="72" spans="1:9" ht="16.5">
      <c r="A72" s="11"/>
      <c r="B72" s="68" t="s">
        <v>225</v>
      </c>
      <c r="C72" s="8"/>
      <c r="D72" s="8"/>
      <c r="E72" s="8"/>
      <c r="F72" s="8" t="s">
        <v>187</v>
      </c>
      <c r="G72" s="8" t="s">
        <v>187</v>
      </c>
      <c r="H72" s="8"/>
      <c r="I72" s="46">
        <f t="shared" si="2"/>
        <v>0</v>
      </c>
    </row>
    <row r="73" spans="1:9" ht="16.5">
      <c r="A73" s="11"/>
      <c r="B73" s="68" t="s">
        <v>226</v>
      </c>
      <c r="C73" s="8"/>
      <c r="D73" s="8"/>
      <c r="E73" s="8"/>
      <c r="F73" s="8" t="s">
        <v>187</v>
      </c>
      <c r="G73" s="8"/>
      <c r="H73" s="8"/>
      <c r="I73" s="46">
        <f t="shared" si="2"/>
        <v>0</v>
      </c>
    </row>
    <row r="74" spans="1:9" ht="16.5">
      <c r="A74" s="11"/>
      <c r="B74" s="68" t="s">
        <v>31</v>
      </c>
      <c r="C74" s="8"/>
      <c r="D74" s="8"/>
      <c r="E74" s="8"/>
      <c r="F74" s="8" t="s">
        <v>187</v>
      </c>
      <c r="G74" s="8" t="s">
        <v>187</v>
      </c>
      <c r="H74" s="8"/>
      <c r="I74" s="46">
        <f t="shared" si="2"/>
        <v>0</v>
      </c>
    </row>
    <row r="75" spans="1:9" ht="16.5">
      <c r="A75" s="11"/>
      <c r="B75" s="70" t="s">
        <v>227</v>
      </c>
      <c r="C75" s="8"/>
      <c r="D75" s="8"/>
      <c r="E75" s="8"/>
      <c r="F75" s="8" t="s">
        <v>187</v>
      </c>
      <c r="G75" s="8" t="s">
        <v>187</v>
      </c>
      <c r="H75" s="8"/>
      <c r="I75" s="46">
        <f t="shared" si="2"/>
        <v>0</v>
      </c>
    </row>
    <row r="76" spans="1:9" ht="16.5">
      <c r="A76" s="11"/>
      <c r="B76" s="70" t="s">
        <v>229</v>
      </c>
      <c r="C76" s="8"/>
      <c r="D76" s="8"/>
      <c r="E76" s="8"/>
      <c r="F76" s="8" t="s">
        <v>187</v>
      </c>
      <c r="G76" s="8" t="s">
        <v>187</v>
      </c>
      <c r="H76" s="8"/>
      <c r="I76" s="46">
        <f t="shared" si="2"/>
        <v>0</v>
      </c>
    </row>
    <row r="77" spans="1:9" ht="16.5">
      <c r="A77" s="11"/>
      <c r="B77" s="70" t="s">
        <v>230</v>
      </c>
      <c r="C77" s="8"/>
      <c r="D77" s="8"/>
      <c r="E77" s="8"/>
      <c r="F77" s="8" t="s">
        <v>187</v>
      </c>
      <c r="G77" s="8" t="s">
        <v>187</v>
      </c>
      <c r="H77" s="8"/>
      <c r="I77" s="46">
        <f t="shared" si="2"/>
        <v>0</v>
      </c>
    </row>
    <row r="78" spans="1:9" ht="16.5">
      <c r="A78" s="11"/>
      <c r="B78" s="70" t="s">
        <v>231</v>
      </c>
      <c r="C78" s="56"/>
      <c r="D78" s="56"/>
      <c r="E78" s="56"/>
      <c r="F78" s="56"/>
      <c r="G78" s="56" t="s">
        <v>187</v>
      </c>
      <c r="H78" s="56"/>
      <c r="I78" s="46">
        <f t="shared" si="2"/>
        <v>0</v>
      </c>
    </row>
    <row r="79" spans="1:9" ht="16.5">
      <c r="A79" s="11"/>
      <c r="B79" s="70" t="s">
        <v>34</v>
      </c>
      <c r="C79" s="56"/>
      <c r="D79" s="56"/>
      <c r="E79" s="56"/>
      <c r="F79" s="56"/>
      <c r="G79" s="56" t="s">
        <v>187</v>
      </c>
      <c r="H79" s="56"/>
      <c r="I79" s="46">
        <f t="shared" si="2"/>
        <v>0</v>
      </c>
    </row>
    <row r="80" spans="1:9" ht="16.5">
      <c r="A80" s="11"/>
      <c r="B80" s="70" t="s">
        <v>232</v>
      </c>
      <c r="C80" s="56"/>
      <c r="D80" s="56"/>
      <c r="E80" s="56"/>
      <c r="F80" s="56"/>
      <c r="G80" s="56" t="s">
        <v>187</v>
      </c>
      <c r="H80" s="56"/>
      <c r="I80" s="46">
        <f t="shared" si="2"/>
        <v>0</v>
      </c>
    </row>
    <row r="81" spans="1:9" ht="16.5">
      <c r="A81" s="11"/>
      <c r="B81" s="70" t="s">
        <v>165</v>
      </c>
      <c r="C81" s="56"/>
      <c r="D81" s="56"/>
      <c r="E81" s="56"/>
      <c r="F81" s="56"/>
      <c r="G81" s="56"/>
      <c r="H81" s="56" t="s">
        <v>187</v>
      </c>
      <c r="I81" s="46">
        <f t="shared" si="2"/>
        <v>0</v>
      </c>
    </row>
    <row r="82" spans="1:9" ht="16.5">
      <c r="A82" s="11"/>
      <c r="B82" s="70" t="s">
        <v>246</v>
      </c>
      <c r="C82" s="56" t="s">
        <v>187</v>
      </c>
      <c r="D82" s="56"/>
      <c r="E82" s="56"/>
      <c r="F82" s="56"/>
      <c r="G82" s="56"/>
      <c r="H82" s="56"/>
      <c r="I82" s="46">
        <f t="shared" si="2"/>
        <v>0</v>
      </c>
    </row>
    <row r="83" spans="1:9" ht="16.5">
      <c r="A83" s="11"/>
      <c r="B83" s="70" t="s">
        <v>257</v>
      </c>
      <c r="C83" s="56"/>
      <c r="D83" s="56"/>
      <c r="E83" s="56" t="s">
        <v>187</v>
      </c>
      <c r="F83" s="56"/>
      <c r="G83" s="56"/>
      <c r="H83" s="56"/>
      <c r="I83" s="46">
        <f t="shared" si="2"/>
        <v>0</v>
      </c>
    </row>
  </sheetData>
  <sortState xmlns:xlrd2="http://schemas.microsoft.com/office/spreadsheetml/2017/richdata2" ref="B5:I82">
    <sortCondition descending="1" ref="I5:I82"/>
  </sortState>
  <mergeCells count="1">
    <mergeCell ref="B2:H2"/>
  </mergeCells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F7E15-379F-4243-B382-CF47EF9CF079}">
  <dimension ref="A2:K97"/>
  <sheetViews>
    <sheetView workbookViewId="0">
      <selection activeCell="M23" sqref="M23"/>
    </sheetView>
  </sheetViews>
  <sheetFormatPr defaultRowHeight="12.75"/>
  <cols>
    <col min="9" max="9" width="12.85546875" customWidth="1"/>
  </cols>
  <sheetData>
    <row r="2" spans="1:11" ht="22.5">
      <c r="A2" s="119" t="s">
        <v>30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14.25">
      <c r="A3" s="30"/>
      <c r="B3" s="31"/>
      <c r="C3" s="31"/>
      <c r="D3" s="31"/>
      <c r="E3" s="31"/>
      <c r="F3" s="31"/>
      <c r="G3" s="30"/>
      <c r="H3" s="30"/>
      <c r="I3" s="30"/>
      <c r="J3" s="30"/>
      <c r="K3" s="30"/>
    </row>
    <row r="4" spans="1:11" ht="40.5">
      <c r="A4" s="60" t="s">
        <v>28</v>
      </c>
      <c r="B4" s="60" t="s">
        <v>29</v>
      </c>
      <c r="C4" s="60" t="s">
        <v>9</v>
      </c>
      <c r="D4" s="60" t="s">
        <v>24</v>
      </c>
      <c r="E4" s="60" t="s">
        <v>26</v>
      </c>
      <c r="F4" s="60" t="s">
        <v>21</v>
      </c>
      <c r="G4" s="60" t="s">
        <v>27</v>
      </c>
      <c r="H4" s="60" t="s">
        <v>25</v>
      </c>
      <c r="I4" s="60" t="s">
        <v>22</v>
      </c>
      <c r="J4" s="60" t="s">
        <v>23</v>
      </c>
      <c r="K4" s="61" t="s">
        <v>1</v>
      </c>
    </row>
    <row r="5" spans="1:11" ht="16.5">
      <c r="A5" s="11">
        <v>1</v>
      </c>
      <c r="B5" s="62" t="str">
        <f>'PS dvorana'!B6</f>
        <v>VNS</v>
      </c>
      <c r="C5" s="52">
        <f>IFERROR(VLOOKUP('12'!B7,'PS dvorana'!$B$4:$I$77,8,FALSE),"")</f>
        <v>15200</v>
      </c>
      <c r="D5" s="52"/>
      <c r="E5" s="52"/>
      <c r="F5" s="52" t="str">
        <f>IFERROR(VLOOKUP('12'!B7,'PS van stadiona'!$B$4:$H$89,8,FALSE),"")</f>
        <v/>
      </c>
      <c r="G5" s="52"/>
      <c r="H5" s="52"/>
      <c r="I5" s="52">
        <v>5424</v>
      </c>
      <c r="J5" s="52">
        <v>11450</v>
      </c>
      <c r="K5" s="63">
        <f t="shared" ref="K5:K30" si="0">SUM(C5:J5)</f>
        <v>32074</v>
      </c>
    </row>
    <row r="6" spans="1:11" ht="16.5">
      <c r="A6" s="11">
        <v>2</v>
      </c>
      <c r="B6" s="62" t="str">
        <f>'PS dvorana'!B5</f>
        <v>CZB</v>
      </c>
      <c r="C6" s="52">
        <f>IFERROR(VLOOKUP('12'!B6,'PS dvorana'!$B$4:$I$77,8,FALSE),"")</f>
        <v>22200</v>
      </c>
      <c r="D6" s="52"/>
      <c r="E6" s="52"/>
      <c r="F6" s="52" t="str">
        <f>IFERROR(VLOOKUP('12'!B6,'PS van stadiona'!$B$4:$H$89,8,FALSE),"")</f>
        <v/>
      </c>
      <c r="G6" s="52"/>
      <c r="H6" s="52"/>
      <c r="I6" s="52">
        <v>8700</v>
      </c>
      <c r="J6" s="52">
        <v>3100</v>
      </c>
      <c r="K6" s="63">
        <f t="shared" si="0"/>
        <v>34000</v>
      </c>
    </row>
    <row r="7" spans="1:11" ht="16.5">
      <c r="A7" s="11">
        <v>3</v>
      </c>
      <c r="B7" s="62" t="str">
        <f>'PS dvorana'!B7</f>
        <v>NOP</v>
      </c>
      <c r="C7" s="52">
        <f>IFERROR(VLOOKUP('12'!B8,'PS dvorana'!$B$4:$I$77,8,FALSE),"")</f>
        <v>12000</v>
      </c>
      <c r="D7" s="52"/>
      <c r="E7" s="52"/>
      <c r="F7" s="52" t="str">
        <f>IFERROR(VLOOKUP('12'!B8,'PS van stadiona'!$B$4:$H$89,8,FALSE),"")</f>
        <v/>
      </c>
      <c r="G7" s="52"/>
      <c r="H7" s="52"/>
      <c r="I7" s="52">
        <v>3937</v>
      </c>
      <c r="J7" s="52">
        <v>2850</v>
      </c>
      <c r="K7" s="63">
        <f t="shared" si="0"/>
        <v>18787</v>
      </c>
    </row>
    <row r="8" spans="1:11" ht="16.5">
      <c r="A8" s="11">
        <v>4</v>
      </c>
      <c r="B8" s="62" t="str">
        <f>'PS dvorana'!B8</f>
        <v>TJB</v>
      </c>
      <c r="C8" s="52">
        <f>IFERROR(VLOOKUP('12'!B9,'PS dvorana'!$B$4:$I$77,8,FALSE),"")</f>
        <v>12000</v>
      </c>
      <c r="D8" s="52"/>
      <c r="E8" s="52"/>
      <c r="F8" s="52" t="str">
        <f>IFERROR(VLOOKUP('12'!B9,'PS van stadiona'!$B$4:$H$89,8,FALSE),"")</f>
        <v/>
      </c>
      <c r="G8" s="52"/>
      <c r="H8" s="52"/>
      <c r="I8" s="52">
        <v>1750</v>
      </c>
      <c r="J8" s="52">
        <v>5000</v>
      </c>
      <c r="K8" s="63">
        <f t="shared" si="0"/>
        <v>18750</v>
      </c>
    </row>
    <row r="9" spans="1:11" ht="16.5">
      <c r="A9" s="11">
        <v>5</v>
      </c>
      <c r="B9" s="62" t="str">
        <f>'PS dvorana'!B10</f>
        <v>OAK</v>
      </c>
      <c r="C9" s="52">
        <f>IFERROR(VLOOKUP('12'!B11,'PS dvorana'!$B$4:$I$77,8,FALSE),"")</f>
        <v>10250</v>
      </c>
      <c r="D9" s="52"/>
      <c r="E9" s="52"/>
      <c r="F9" s="52" t="str">
        <f>IFERROR(VLOOKUP('12'!B11,'PS van stadiona'!$B$4:$H$89,8,FALSE),"")</f>
        <v/>
      </c>
      <c r="G9" s="52"/>
      <c r="H9" s="52"/>
      <c r="I9" s="52">
        <v>1350</v>
      </c>
      <c r="J9" s="52">
        <v>5600</v>
      </c>
      <c r="K9" s="63">
        <f t="shared" si="0"/>
        <v>17200</v>
      </c>
    </row>
    <row r="10" spans="1:11" ht="16.5">
      <c r="A10" s="11">
        <v>6</v>
      </c>
      <c r="B10" s="62" t="str">
        <f>'PS dvorana'!B9</f>
        <v>MLZ</v>
      </c>
      <c r="C10" s="52">
        <f>IFERROR(VLOOKUP('12'!B10,'PS dvorana'!$B$4:$I$77,8,FALSE),"")</f>
        <v>11550</v>
      </c>
      <c r="D10" s="52"/>
      <c r="E10" s="52"/>
      <c r="F10" s="52" t="str">
        <f>IFERROR(VLOOKUP('12'!B10,'PS van stadiona'!$B$4:$H$89,8,FALSE),"")</f>
        <v/>
      </c>
      <c r="G10" s="52"/>
      <c r="H10" s="52"/>
      <c r="I10" s="52">
        <v>850</v>
      </c>
      <c r="J10" s="52"/>
      <c r="K10" s="63">
        <f t="shared" si="0"/>
        <v>12400</v>
      </c>
    </row>
    <row r="11" spans="1:11" ht="16.5">
      <c r="A11" s="11">
        <v>7</v>
      </c>
      <c r="B11" s="62" t="str">
        <f>'PS dvorana'!B12</f>
        <v>SPB</v>
      </c>
      <c r="C11" s="52">
        <f>IFERROR(VLOOKUP('12'!B13,'PS dvorana'!$B$4:$I$77,8,FALSE),"")</f>
        <v>3300</v>
      </c>
      <c r="D11" s="52"/>
      <c r="E11" s="52"/>
      <c r="F11" s="52" t="str">
        <f>IFERROR(VLOOKUP('12'!B13,'PS van stadiona'!$B$4:$H$89,8,FALSE),"")</f>
        <v/>
      </c>
      <c r="G11" s="52"/>
      <c r="H11" s="52"/>
      <c r="I11" s="52">
        <v>300</v>
      </c>
      <c r="J11" s="52">
        <v>1000</v>
      </c>
      <c r="K11" s="63">
        <f t="shared" si="0"/>
        <v>4600</v>
      </c>
    </row>
    <row r="12" spans="1:11" ht="16.5">
      <c r="A12" s="11">
        <v>8</v>
      </c>
      <c r="B12" s="62" t="str">
        <f>'PS dvorana'!B11</f>
        <v>BKL</v>
      </c>
      <c r="C12" s="52">
        <f>IFERROR(VLOOKUP('12'!B12,'PS dvorana'!$B$4:$I$77,8,FALSE),"")</f>
        <v>3750</v>
      </c>
      <c r="D12" s="52"/>
      <c r="E12" s="52"/>
      <c r="F12" s="52" t="str">
        <f>IFERROR(VLOOKUP('12'!B12,'PS van stadiona'!$B$4:$H$89,8,FALSE),"")</f>
        <v/>
      </c>
      <c r="G12" s="52"/>
      <c r="H12" s="52"/>
      <c r="I12" s="52"/>
      <c r="J12" s="52"/>
      <c r="K12" s="63">
        <f t="shared" si="0"/>
        <v>3750</v>
      </c>
    </row>
    <row r="13" spans="1:11" ht="16.5">
      <c r="A13" s="11">
        <v>9</v>
      </c>
      <c r="B13" s="62" t="str">
        <f>'PS dvorana'!B13</f>
        <v>POŽ</v>
      </c>
      <c r="C13" s="52">
        <f>IFERROR(VLOOKUP('12'!B14,'PS dvorana'!$B$4:$I$77,8,FALSE),"")</f>
        <v>3000</v>
      </c>
      <c r="D13" s="52"/>
      <c r="E13" s="52"/>
      <c r="F13" s="52" t="str">
        <f>IFERROR(VLOOKUP('12'!B14,'PS van stadiona'!$B$4:$H$89,8,FALSE),"")</f>
        <v/>
      </c>
      <c r="G13" s="52"/>
      <c r="H13" s="52"/>
      <c r="I13" s="52">
        <v>400</v>
      </c>
      <c r="J13" s="52"/>
      <c r="K13" s="63">
        <f t="shared" si="0"/>
        <v>3400</v>
      </c>
    </row>
    <row r="14" spans="1:11" ht="16.5">
      <c r="A14" s="11">
        <v>10</v>
      </c>
      <c r="B14" s="62" t="str">
        <f>'PS dvorana'!B20</f>
        <v>MSO</v>
      </c>
      <c r="C14" s="52">
        <f>IFERROR(VLOOKUP('12'!B21,'PS dvorana'!$B$4:$I$77,8,FALSE),"")</f>
        <v>2050</v>
      </c>
      <c r="D14" s="52"/>
      <c r="E14" s="52"/>
      <c r="F14" s="52" t="str">
        <f>IFERROR(VLOOKUP('12'!B21,'PS van stadiona'!$B$4:$H$89,8,FALSE),"")</f>
        <v/>
      </c>
      <c r="G14" s="52"/>
      <c r="H14" s="52"/>
      <c r="I14" s="52">
        <v>1800</v>
      </c>
      <c r="J14" s="52"/>
      <c r="K14" s="63">
        <f t="shared" si="0"/>
        <v>3850</v>
      </c>
    </row>
    <row r="15" spans="1:11" ht="16.5">
      <c r="A15" s="11">
        <v>11</v>
      </c>
      <c r="B15" s="62" t="str">
        <f>'PS dvorana'!B15</f>
        <v>PIR</v>
      </c>
      <c r="C15" s="52">
        <f>IFERROR(VLOOKUP('12'!B16,'PS dvorana'!$B$4:$I$77,8,FALSE),"")</f>
        <v>2700</v>
      </c>
      <c r="D15" s="52"/>
      <c r="E15" s="52"/>
      <c r="F15" s="52" t="str">
        <f>IFERROR(VLOOKUP('12'!B16,'PS van stadiona'!$B$4:$H$89,8,FALSE),"")</f>
        <v/>
      </c>
      <c r="G15" s="52"/>
      <c r="H15" s="52"/>
      <c r="I15" s="52">
        <v>450</v>
      </c>
      <c r="J15" s="52">
        <v>250</v>
      </c>
      <c r="K15" s="63">
        <f t="shared" si="0"/>
        <v>3400</v>
      </c>
    </row>
    <row r="16" spans="1:11" ht="16.5">
      <c r="A16" s="11">
        <v>12</v>
      </c>
      <c r="B16" s="62" t="str">
        <f>'PS dvorana'!B14</f>
        <v>KOŠ</v>
      </c>
      <c r="C16" s="52">
        <f>IFERROR(VLOOKUP('12'!B15,'PS dvorana'!$B$4:$I$77,8,FALSE),"")</f>
        <v>2700</v>
      </c>
      <c r="D16" s="52"/>
      <c r="E16" s="52"/>
      <c r="F16" s="52" t="str">
        <f>IFERROR(VLOOKUP('12'!B15,'PS van stadiona'!$B$4:$H$89,8,FALSE),"")</f>
        <v/>
      </c>
      <c r="G16" s="52"/>
      <c r="H16" s="52"/>
      <c r="I16" s="52">
        <v>200</v>
      </c>
      <c r="J16" s="52"/>
      <c r="K16" s="63">
        <f t="shared" si="0"/>
        <v>2900</v>
      </c>
    </row>
    <row r="17" spans="1:11" ht="16.5">
      <c r="A17" s="11">
        <v>13</v>
      </c>
      <c r="B17" s="62" t="str">
        <f>'PS dvorana'!B23</f>
        <v>NBG</v>
      </c>
      <c r="C17" s="52">
        <f>IFERROR(VLOOKUP('12'!B24,'PS dvorana'!$B$4:$I$77,8,FALSE),"")</f>
        <v>1600</v>
      </c>
      <c r="D17" s="52"/>
      <c r="E17" s="52"/>
      <c r="F17" s="52" t="str">
        <f>IFERROR(VLOOKUP('12'!B24,'PS van stadiona'!$B$4:$H$89,8,FALSE),"")</f>
        <v/>
      </c>
      <c r="G17" s="52"/>
      <c r="H17" s="52"/>
      <c r="I17" s="52">
        <v>1500</v>
      </c>
      <c r="J17" s="52"/>
      <c r="K17" s="63">
        <f t="shared" si="0"/>
        <v>3100</v>
      </c>
    </row>
    <row r="18" spans="1:11" ht="16.5">
      <c r="A18" s="11">
        <v>14</v>
      </c>
      <c r="B18" s="62" t="str">
        <f>'PS dvorana'!B29</f>
        <v>DIP</v>
      </c>
      <c r="C18" s="52">
        <f>IFERROR(VLOOKUP('12'!B30,'PS dvorana'!$B$4:$I$77,8,FALSE),"")</f>
        <v>1200</v>
      </c>
      <c r="D18" s="52"/>
      <c r="E18" s="52"/>
      <c r="F18" s="52" t="str">
        <f>IFERROR(VLOOKUP('12'!B30,'PS van stadiona'!$B$4:$H$89,8,FALSE),"")</f>
        <v/>
      </c>
      <c r="G18" s="52"/>
      <c r="H18" s="52"/>
      <c r="I18" s="52">
        <v>350</v>
      </c>
      <c r="J18" s="52">
        <v>1600</v>
      </c>
      <c r="K18" s="63">
        <f t="shared" si="0"/>
        <v>3150</v>
      </c>
    </row>
    <row r="19" spans="1:11" ht="16.5">
      <c r="A19" s="11">
        <v>15</v>
      </c>
      <c r="B19" s="62" t="str">
        <f>'PS dvorana'!B16</f>
        <v>PBG</v>
      </c>
      <c r="C19" s="52">
        <f>IFERROR(VLOOKUP('12'!B17,'PS dvorana'!$B$4:$I$77,8,FALSE),"")</f>
        <v>2550</v>
      </c>
      <c r="D19" s="52"/>
      <c r="E19" s="52"/>
      <c r="F19" s="52" t="str">
        <f>IFERROR(VLOOKUP('12'!B17,'PS van stadiona'!$B$4:$H$89,8,FALSE),"")</f>
        <v/>
      </c>
      <c r="G19" s="52"/>
      <c r="H19" s="52"/>
      <c r="I19" s="52">
        <v>400</v>
      </c>
      <c r="J19" s="52"/>
      <c r="K19" s="63">
        <f t="shared" si="0"/>
        <v>2950</v>
      </c>
    </row>
    <row r="20" spans="1:11" ht="16.5">
      <c r="A20" s="11">
        <v>16</v>
      </c>
      <c r="B20" s="62" t="str">
        <f>'PS dvorana'!B22</f>
        <v>SSU</v>
      </c>
      <c r="C20" s="52">
        <f>IFERROR(VLOOKUP('12'!B23,'PS dvorana'!$B$4:$I$77,8,FALSE),"")</f>
        <v>1700</v>
      </c>
      <c r="D20" s="52"/>
      <c r="E20" s="52"/>
      <c r="F20" s="52" t="str">
        <f>IFERROR(VLOOKUP('12'!B23,'PS van stadiona'!$B$4:$H$89,8,FALSE),"")</f>
        <v/>
      </c>
      <c r="G20" s="52"/>
      <c r="H20" s="52"/>
      <c r="I20" s="52">
        <v>100</v>
      </c>
      <c r="J20" s="52">
        <v>850</v>
      </c>
      <c r="K20" s="63">
        <f t="shared" si="0"/>
        <v>2650</v>
      </c>
    </row>
    <row r="21" spans="1:11" ht="16.5">
      <c r="A21" s="11">
        <v>17</v>
      </c>
      <c r="B21" s="62" t="str">
        <f>'PS dvorana'!B21</f>
        <v>RKG</v>
      </c>
      <c r="C21" s="52">
        <f>IFERROR(VLOOKUP('12'!B22,'PS dvorana'!$B$4:$I$77,8,FALSE),"")</f>
        <v>1750</v>
      </c>
      <c r="D21" s="52"/>
      <c r="E21" s="52"/>
      <c r="F21" s="52" t="str">
        <f>IFERROR(VLOOKUP('12'!B22,'PS van stadiona'!$B$4:$H$89,8,FALSE),"")</f>
        <v/>
      </c>
      <c r="G21" s="52"/>
      <c r="H21" s="52"/>
      <c r="I21" s="52">
        <v>750</v>
      </c>
      <c r="J21" s="52"/>
      <c r="K21" s="63">
        <f t="shared" si="0"/>
        <v>2500</v>
      </c>
    </row>
    <row r="22" spans="1:11" ht="16.5">
      <c r="A22" s="11">
        <v>18</v>
      </c>
      <c r="B22" s="62" t="str">
        <f>'PS dvorana'!B18</f>
        <v>AŠKT</v>
      </c>
      <c r="C22" s="52">
        <f>IFERROR(VLOOKUP('12'!B19,'PS dvorana'!$B$4:$I$77,8,FALSE),"")</f>
        <v>2350</v>
      </c>
      <c r="D22" s="52"/>
      <c r="E22" s="52"/>
      <c r="F22" s="52" t="str">
        <f>IFERROR(VLOOKUP('12'!B19,'PS van stadiona'!$B$4:$H$89,8,FALSE),"")</f>
        <v/>
      </c>
      <c r="G22" s="52"/>
      <c r="H22" s="52"/>
      <c r="I22" s="52"/>
      <c r="J22" s="52">
        <v>300</v>
      </c>
      <c r="K22" s="63">
        <f t="shared" si="0"/>
        <v>2650</v>
      </c>
    </row>
    <row r="23" spans="1:11" ht="16.5">
      <c r="A23" s="11">
        <v>19</v>
      </c>
      <c r="B23" s="62" t="str">
        <f>'PS dvorana'!B36</f>
        <v>ČAČ</v>
      </c>
      <c r="C23" s="52">
        <f>IFERROR(VLOOKUP('12'!B36,'PS dvorana'!$B$4:$I$77,8,FALSE),"")</f>
        <v>650</v>
      </c>
      <c r="D23" s="52"/>
      <c r="E23" s="52"/>
      <c r="F23" s="52" t="str">
        <f>IFERROR(VLOOKUP('12'!B36,'PS van stadiona'!$B$4:$H$89,8,FALSE),"")</f>
        <v/>
      </c>
      <c r="G23" s="52"/>
      <c r="H23" s="52"/>
      <c r="I23" s="52">
        <v>600</v>
      </c>
      <c r="J23" s="52">
        <v>1400</v>
      </c>
      <c r="K23" s="63">
        <f t="shared" si="0"/>
        <v>2650</v>
      </c>
    </row>
    <row r="24" spans="1:11" ht="16.5">
      <c r="A24" s="11">
        <v>20</v>
      </c>
      <c r="B24" s="62" t="str">
        <f>'PS dvorana'!B17</f>
        <v>SIR</v>
      </c>
      <c r="C24" s="52">
        <f>IFERROR(VLOOKUP('12'!B18,'PS dvorana'!$B$4:$I$77,8,FALSE),"")</f>
        <v>2500</v>
      </c>
      <c r="D24" s="52"/>
      <c r="E24" s="52"/>
      <c r="F24" s="52" t="str">
        <f>IFERROR(VLOOKUP('12'!B18,'PS van stadiona'!$B$4:$H$89,8,FALSE),"")</f>
        <v/>
      </c>
      <c r="G24" s="52"/>
      <c r="H24" s="52"/>
      <c r="I24" s="52">
        <v>150</v>
      </c>
      <c r="J24" s="52"/>
      <c r="K24" s="63">
        <f t="shared" si="0"/>
        <v>2650</v>
      </c>
    </row>
    <row r="25" spans="1:11" ht="16.5">
      <c r="A25" s="11">
        <v>21</v>
      </c>
      <c r="B25" s="62" t="str">
        <f>'PS dvorana'!B19</f>
        <v>POP</v>
      </c>
      <c r="C25" s="52">
        <f>IFERROR(VLOOKUP('12'!B20,'PS dvorana'!$B$4:$I$77,8,FALSE),"")</f>
        <v>2200</v>
      </c>
      <c r="D25" s="52"/>
      <c r="E25" s="52"/>
      <c r="F25" s="52" t="str">
        <f>IFERROR(VLOOKUP('12'!B20,'PS van stadiona'!$B$4:$H$89,8,FALSE),"")</f>
        <v/>
      </c>
      <c r="G25" s="52"/>
      <c r="H25" s="52"/>
      <c r="I25" s="52"/>
      <c r="J25" s="52"/>
      <c r="K25" s="63">
        <f t="shared" si="0"/>
        <v>2200</v>
      </c>
    </row>
    <row r="26" spans="1:11" ht="16.5">
      <c r="A26" s="11">
        <v>22</v>
      </c>
      <c r="B26" s="62" t="str">
        <f>'PS dvorana'!B24</f>
        <v>VOŽ</v>
      </c>
      <c r="C26" s="52">
        <f>IFERROR(VLOOKUP('12'!B25,'PS dvorana'!$B$4:$I$77,8,FALSE),"")</f>
        <v>1600</v>
      </c>
      <c r="D26" s="52"/>
      <c r="E26" s="52"/>
      <c r="F26" s="52" t="str">
        <f>IFERROR(VLOOKUP('12'!B25,'PS van stadiona'!$B$4:$H$89,8,FALSE),"")</f>
        <v/>
      </c>
      <c r="G26" s="52"/>
      <c r="H26" s="52"/>
      <c r="I26" s="52"/>
      <c r="J26" s="52">
        <v>600</v>
      </c>
      <c r="K26" s="63">
        <f t="shared" si="0"/>
        <v>2200</v>
      </c>
    </row>
    <row r="27" spans="1:11" ht="16.5">
      <c r="A27" s="11">
        <v>23</v>
      </c>
      <c r="B27" s="62" t="str">
        <f>'PS dvorana'!B35</f>
        <v>RNI</v>
      </c>
      <c r="C27" s="52">
        <f>IFERROR(VLOOKUP('12'!B35,'PS dvorana'!$B$4:$I$77,8,FALSE),"")</f>
        <v>750</v>
      </c>
      <c r="D27" s="52"/>
      <c r="E27" s="52"/>
      <c r="F27" s="52" t="str">
        <f>IFERROR(VLOOKUP('12'!B35,'PS van stadiona'!$B$4:$H$89,8,FALSE),"")</f>
        <v/>
      </c>
      <c r="G27" s="52"/>
      <c r="H27" s="52"/>
      <c r="I27" s="52"/>
      <c r="J27" s="52">
        <v>1400</v>
      </c>
      <c r="K27" s="63">
        <f t="shared" si="0"/>
        <v>2150</v>
      </c>
    </row>
    <row r="28" spans="1:11" ht="16.5">
      <c r="A28" s="11">
        <v>24</v>
      </c>
      <c r="B28" s="62" t="str">
        <f>'PS dvorana'!B26</f>
        <v>ASZ</v>
      </c>
      <c r="C28" s="52">
        <f>IFERROR(VLOOKUP('12'!B27,'PS dvorana'!$B$4:$I$77,8,FALSE),"")</f>
        <v>1250</v>
      </c>
      <c r="D28" s="52"/>
      <c r="E28" s="52"/>
      <c r="F28" s="52" t="str">
        <f>IFERROR(VLOOKUP('12'!B27,'PS van stadiona'!$B$4:$H$89,8,FALSE),"")</f>
        <v/>
      </c>
      <c r="G28" s="52"/>
      <c r="H28" s="52"/>
      <c r="I28" s="52">
        <v>550</v>
      </c>
      <c r="J28" s="52"/>
      <c r="K28" s="63">
        <f t="shared" si="0"/>
        <v>1800</v>
      </c>
    </row>
    <row r="29" spans="1:11" ht="16.5">
      <c r="A29" s="11">
        <v>25</v>
      </c>
      <c r="B29" s="62" t="str">
        <f>'PS dvorana'!B27</f>
        <v>TKB</v>
      </c>
      <c r="C29" s="52">
        <f>IFERROR(VLOOKUP('12'!B28,'PS dvorana'!$B$4:$I$77,8,FALSE),"")</f>
        <v>1250</v>
      </c>
      <c r="D29" s="52"/>
      <c r="E29" s="52"/>
      <c r="F29" s="52" t="str">
        <f>IFERROR(VLOOKUP('12'!B28,'PS van stadiona'!$B$4:$H$89,8,FALSE),"")</f>
        <v/>
      </c>
      <c r="G29" s="52"/>
      <c r="H29" s="52"/>
      <c r="I29" s="52"/>
      <c r="J29" s="52"/>
      <c r="K29" s="63">
        <f t="shared" si="0"/>
        <v>1250</v>
      </c>
    </row>
    <row r="30" spans="1:11" ht="16.5">
      <c r="A30" s="11">
        <v>26</v>
      </c>
      <c r="B30" s="62" t="str">
        <f>'PS dvorana'!B40</f>
        <v>HMK</v>
      </c>
      <c r="C30" s="52">
        <f>IFERROR(VLOOKUP('12'!B40,'PS dvorana'!$B$4:$I$77,8,FALSE),"")</f>
        <v>600</v>
      </c>
      <c r="D30" s="52"/>
      <c r="E30" s="52"/>
      <c r="F30" s="52" t="str">
        <f>IFERROR(VLOOKUP('12'!B40,'PS van stadiona'!$B$4:$H$89,8,FALSE),"")</f>
        <v/>
      </c>
      <c r="G30" s="52"/>
      <c r="H30" s="52"/>
      <c r="I30" s="52">
        <v>1150</v>
      </c>
      <c r="J30" s="52"/>
      <c r="K30" s="63">
        <f t="shared" si="0"/>
        <v>1750</v>
      </c>
    </row>
    <row r="31" spans="1:11" ht="16.5">
      <c r="A31" s="11">
        <v>27</v>
      </c>
      <c r="B31" s="62" t="str">
        <f>'PS dvorana'!B25</f>
        <v>PAP</v>
      </c>
      <c r="C31" s="52">
        <f>IFERROR(VLOOKUP('12'!B26,'PS dvorana'!$B$4:$I$77,8,FALSE),"")</f>
        <v>1500</v>
      </c>
      <c r="D31" s="52"/>
      <c r="E31" s="52"/>
      <c r="F31" s="52" t="str">
        <f>IFERROR(VLOOKUP('12'!B26,'PS van stadiona'!$B$4:$H$89,8,FALSE),"")</f>
        <v/>
      </c>
      <c r="G31" s="52"/>
      <c r="H31" s="52"/>
      <c r="I31" s="52"/>
      <c r="J31" s="52"/>
      <c r="K31" s="63">
        <f>IFERROR(SUM(C31:J31),"")</f>
        <v>1500</v>
      </c>
    </row>
    <row r="32" spans="1:11" ht="16.5">
      <c r="A32" s="11">
        <v>28</v>
      </c>
      <c r="B32" s="62" t="str">
        <f>'PS dvorana'!B31</f>
        <v>ZAK</v>
      </c>
      <c r="C32" s="52">
        <f>IFERROR(VLOOKUP('12'!B32,'PS dvorana'!$B$4:$I$77,8,FALSE),"")</f>
        <v>1000</v>
      </c>
      <c r="D32" s="52"/>
      <c r="E32" s="52"/>
      <c r="F32" s="52" t="str">
        <f>IFERROR(VLOOKUP('12'!B32,'PS van stadiona'!$B$4:$H$89,8,FALSE),"")</f>
        <v/>
      </c>
      <c r="G32" s="52"/>
      <c r="H32" s="52"/>
      <c r="I32" s="52">
        <v>150</v>
      </c>
      <c r="J32" s="52"/>
      <c r="K32" s="63">
        <f t="shared" ref="K32:K63" si="1">SUM(C32:J32)</f>
        <v>1150</v>
      </c>
    </row>
    <row r="33" spans="1:11" ht="16.5">
      <c r="A33" s="11">
        <v>29</v>
      </c>
      <c r="B33" s="62" t="str">
        <f>'PS dvorana'!B28</f>
        <v>PRZ</v>
      </c>
      <c r="C33" s="52">
        <f>IFERROR(VLOOKUP('12'!B29,'PS dvorana'!$B$4:$I$77,8,FALSE),"")</f>
        <v>1200</v>
      </c>
      <c r="D33" s="52"/>
      <c r="E33" s="52"/>
      <c r="F33" s="52" t="str">
        <f>IFERROR(VLOOKUP('12'!B29,'PS van stadiona'!$B$4:$H$89,8,FALSE),"")</f>
        <v/>
      </c>
      <c r="G33" s="52"/>
      <c r="H33" s="52"/>
      <c r="I33" s="52"/>
      <c r="J33" s="52"/>
      <c r="K33" s="63">
        <f t="shared" si="1"/>
        <v>1200</v>
      </c>
    </row>
    <row r="34" spans="1:11" ht="16.5">
      <c r="A34" s="11">
        <v>30</v>
      </c>
      <c r="B34" s="62" t="str">
        <f>'PS dvorana'!B30</f>
        <v>RUM</v>
      </c>
      <c r="C34" s="52">
        <f>IFERROR(VLOOKUP('12'!B31,'PS dvorana'!$B$4:$I$77,8,FALSE),"")</f>
        <v>1100</v>
      </c>
      <c r="D34" s="52"/>
      <c r="E34" s="52"/>
      <c r="F34" s="52" t="str">
        <f>IFERROR(VLOOKUP('12'!B31,'PS van stadiona'!$B$4:$H$89,8,FALSE),"")</f>
        <v/>
      </c>
      <c r="G34" s="52"/>
      <c r="H34" s="52"/>
      <c r="I34" s="52"/>
      <c r="J34" s="52"/>
      <c r="K34" s="63">
        <f t="shared" si="1"/>
        <v>1100</v>
      </c>
    </row>
    <row r="35" spans="1:11" ht="16.5">
      <c r="A35" s="11">
        <v>31</v>
      </c>
      <c r="B35" s="62" t="str">
        <f>'PS dvorana'!B32</f>
        <v>MZA</v>
      </c>
      <c r="C35" s="52">
        <f>IFERROR(VLOOKUP('12'!B33,'PS dvorana'!$B$4:$I$77,8,FALSE),"")</f>
        <v>900</v>
      </c>
      <c r="D35" s="52"/>
      <c r="E35" s="52"/>
      <c r="F35" s="52" t="str">
        <f>IFERROR(VLOOKUP('12'!B33,'PS van stadiona'!$B$4:$H$89,8,FALSE),"")</f>
        <v/>
      </c>
      <c r="G35" s="52"/>
      <c r="H35" s="52"/>
      <c r="I35" s="52"/>
      <c r="J35" s="52"/>
      <c r="K35" s="63">
        <f t="shared" si="1"/>
        <v>900</v>
      </c>
    </row>
    <row r="36" spans="1:11" ht="16.5">
      <c r="A36" s="11">
        <v>32</v>
      </c>
      <c r="B36" s="62" t="str">
        <f>'PS dvorana'!B34</f>
        <v>VLA</v>
      </c>
      <c r="C36" s="52">
        <f>IFERROR(VLOOKUP('12'!B34,'PS dvorana'!$B$4:$I$77,8,FALSE),"")</f>
        <v>850</v>
      </c>
      <c r="D36" s="52"/>
      <c r="E36" s="52"/>
      <c r="F36" s="52" t="str">
        <f>IFERROR(VLOOKUP('12'!B34,'PS van stadiona'!$B$4:$H$89,8,FALSE),"")</f>
        <v/>
      </c>
      <c r="G36" s="52"/>
      <c r="H36" s="52"/>
      <c r="I36" s="52">
        <v>150</v>
      </c>
      <c r="J36" s="52"/>
      <c r="K36" s="63">
        <f t="shared" si="1"/>
        <v>1000</v>
      </c>
    </row>
    <row r="37" spans="1:11" ht="16.5">
      <c r="A37" s="11">
        <v>33</v>
      </c>
      <c r="B37" s="62" t="e">
        <f>'PS dvorana'!#REF!</f>
        <v>#REF!</v>
      </c>
      <c r="C37" s="52"/>
      <c r="D37" s="52"/>
      <c r="E37" s="52"/>
      <c r="F37" s="52"/>
      <c r="G37" s="52"/>
      <c r="H37" s="52"/>
      <c r="I37" s="52">
        <v>1000</v>
      </c>
      <c r="J37" s="52"/>
      <c r="K37" s="63">
        <f t="shared" si="1"/>
        <v>1000</v>
      </c>
    </row>
    <row r="38" spans="1:11" ht="16.5">
      <c r="A38" s="11">
        <v>34</v>
      </c>
      <c r="B38" s="62" t="str">
        <f>'PS dvorana'!B45</f>
        <v>DUL</v>
      </c>
      <c r="C38" s="52">
        <f>IFERROR(VLOOKUP('12'!B45,'PS dvorana'!$B$4:$I$77,8,FALSE),"")</f>
        <v>400</v>
      </c>
      <c r="D38" s="52"/>
      <c r="E38" s="52"/>
      <c r="F38" s="52" t="str">
        <f>IFERROR(VLOOKUP('12'!B45,'PS van stadiona'!$B$4:$H$89,8,FALSE),"")</f>
        <v/>
      </c>
      <c r="G38" s="52"/>
      <c r="H38" s="52"/>
      <c r="I38" s="52">
        <v>400</v>
      </c>
      <c r="J38" s="52"/>
      <c r="K38" s="63">
        <f t="shared" si="1"/>
        <v>800</v>
      </c>
    </row>
    <row r="39" spans="1:11" ht="16.5">
      <c r="A39" s="11">
        <v>35</v>
      </c>
      <c r="B39" s="62" t="str">
        <f>'PS dvorana'!B37</f>
        <v>MLD</v>
      </c>
      <c r="C39" s="52">
        <f>IFERROR(VLOOKUP('12'!B37,'PS dvorana'!$B$4:$I$77,8,FALSE),"")</f>
        <v>650</v>
      </c>
      <c r="D39" s="52"/>
      <c r="E39" s="52"/>
      <c r="F39" s="52" t="str">
        <f>IFERROR(VLOOKUP('12'!B37,'PS van stadiona'!$B$4:$H$89,8,FALSE),"")</f>
        <v/>
      </c>
      <c r="G39" s="52"/>
      <c r="H39" s="52"/>
      <c r="I39" s="52"/>
      <c r="J39" s="52"/>
      <c r="K39" s="63">
        <f t="shared" si="1"/>
        <v>650</v>
      </c>
    </row>
    <row r="40" spans="1:11" ht="16.5">
      <c r="A40" s="11">
        <v>36</v>
      </c>
      <c r="B40" s="62" t="str">
        <f>'PS dvorana'!B38</f>
        <v>ATB</v>
      </c>
      <c r="C40" s="52">
        <f>IFERROR(VLOOKUP('12'!B38,'PS dvorana'!$B$4:$I$77,8,FALSE),"")</f>
        <v>600</v>
      </c>
      <c r="D40" s="52"/>
      <c r="E40" s="52"/>
      <c r="F40" s="52" t="str">
        <f>IFERROR(VLOOKUP('12'!B38,'PS van stadiona'!$B$4:$H$89,8,FALSE),"")</f>
        <v/>
      </c>
      <c r="G40" s="52"/>
      <c r="H40" s="52"/>
      <c r="I40" s="52"/>
      <c r="J40" s="52"/>
      <c r="K40" s="63">
        <f t="shared" si="1"/>
        <v>600</v>
      </c>
    </row>
    <row r="41" spans="1:11" ht="16.5">
      <c r="A41" s="11">
        <v>37</v>
      </c>
      <c r="B41" s="62" t="str">
        <f>'PS dvorana'!B44</f>
        <v>KRA</v>
      </c>
      <c r="C41" s="52">
        <f>IFERROR(VLOOKUP('12'!B44,'PS dvorana'!$B$4:$I$77,8,FALSE),"")</f>
        <v>450</v>
      </c>
      <c r="D41" s="52"/>
      <c r="E41" s="52"/>
      <c r="F41" s="52" t="str">
        <f>IFERROR(VLOOKUP('12'!B44,'PS van stadiona'!$B$4:$H$89,8,FALSE),"")</f>
        <v/>
      </c>
      <c r="G41" s="52"/>
      <c r="H41" s="52"/>
      <c r="I41" s="52">
        <v>200</v>
      </c>
      <c r="J41" s="52"/>
      <c r="K41" s="63">
        <f t="shared" si="1"/>
        <v>650</v>
      </c>
    </row>
    <row r="42" spans="1:11" ht="16.5">
      <c r="A42" s="11">
        <v>38</v>
      </c>
      <c r="B42" s="62" t="e">
        <f>'PS dvorana'!#REF!</f>
        <v>#REF!</v>
      </c>
      <c r="C42" s="52" t="str">
        <f>IFERROR(VLOOKUP('12'!B76,'PS dvorana'!$B$4:$I$77,8,FALSE),"")</f>
        <v/>
      </c>
      <c r="D42" s="52"/>
      <c r="E42" s="52"/>
      <c r="F42" s="52" t="str">
        <f>IFERROR(VLOOKUP('12'!B76,'PS van stadiona'!$B$4:$H$89,8,FALSE),"")</f>
        <v/>
      </c>
      <c r="G42" s="52"/>
      <c r="H42" s="52"/>
      <c r="I42" s="52">
        <v>150</v>
      </c>
      <c r="J42" s="52"/>
      <c r="K42" s="63">
        <f t="shared" si="1"/>
        <v>150</v>
      </c>
    </row>
    <row r="43" spans="1:11" ht="16.5">
      <c r="A43" s="11">
        <v>39</v>
      </c>
      <c r="B43" s="62" t="str">
        <f>'PS dvorana'!B39</f>
        <v>MOĆ</v>
      </c>
      <c r="C43" s="52">
        <f>IFERROR(VLOOKUP('12'!B39,'PS dvorana'!$B$4:$I$77,8,FALSE),"")</f>
        <v>600</v>
      </c>
      <c r="D43" s="52"/>
      <c r="E43" s="52"/>
      <c r="F43" s="52" t="str">
        <f>IFERROR(VLOOKUP('12'!B39,'PS van stadiona'!$B$4:$H$89,8,FALSE),"")</f>
        <v/>
      </c>
      <c r="G43" s="52"/>
      <c r="H43" s="52"/>
      <c r="I43" s="52"/>
      <c r="J43" s="52"/>
      <c r="K43" s="63">
        <f t="shared" si="1"/>
        <v>600</v>
      </c>
    </row>
    <row r="44" spans="1:11" ht="16.5">
      <c r="A44" s="11">
        <v>40</v>
      </c>
      <c r="B44" s="62" t="str">
        <f>'PS dvorana'!B64</f>
        <v>EASK</v>
      </c>
      <c r="C44" s="52">
        <f>IFERROR(VLOOKUP('12'!B68,'PS dvorana'!$B$4:$I$77,8,FALSE),"")</f>
        <v>0</v>
      </c>
      <c r="D44" s="52"/>
      <c r="E44" s="52"/>
      <c r="F44" s="52" t="str">
        <f>IFERROR(VLOOKUP('12'!B68,'PS van stadiona'!$B$4:$H$89,8,FALSE),"")</f>
        <v/>
      </c>
      <c r="G44" s="52"/>
      <c r="H44" s="52"/>
      <c r="I44" s="52"/>
      <c r="J44" s="52">
        <v>600</v>
      </c>
      <c r="K44" s="63">
        <f t="shared" si="1"/>
        <v>600</v>
      </c>
    </row>
    <row r="45" spans="1:11" ht="16.5">
      <c r="A45" s="11">
        <v>41</v>
      </c>
      <c r="B45" s="62" t="str">
        <f>'PS dvorana'!B41</f>
        <v>KAR</v>
      </c>
      <c r="C45" s="52">
        <f>IFERROR(VLOOKUP('12'!B41,'PS dvorana'!$B$4:$I$77,8,FALSE),"")</f>
        <v>550</v>
      </c>
      <c r="D45" s="52"/>
      <c r="E45" s="52"/>
      <c r="F45" s="52" t="str">
        <f>IFERROR(VLOOKUP('12'!B41,'PS van stadiona'!$B$4:$H$89,8,FALSE),"")</f>
        <v/>
      </c>
      <c r="G45" s="52"/>
      <c r="H45" s="52"/>
      <c r="I45" s="52"/>
      <c r="J45" s="52"/>
      <c r="K45" s="63">
        <f t="shared" si="1"/>
        <v>550</v>
      </c>
    </row>
    <row r="46" spans="1:11" ht="16.5">
      <c r="A46" s="11">
        <v>42</v>
      </c>
      <c r="B46" s="62" t="str">
        <f>'PS dvorana'!B46</f>
        <v>JES</v>
      </c>
      <c r="C46" s="52">
        <f>IFERROR(VLOOKUP('12'!B47,'PS dvorana'!$B$4:$I$77,8,FALSE),"")</f>
        <v>400</v>
      </c>
      <c r="D46" s="52"/>
      <c r="E46" s="52"/>
      <c r="F46" s="52" t="str">
        <f>IFERROR(VLOOKUP('12'!B47,'PS van stadiona'!$B$4:$H$89,8,FALSE),"")</f>
        <v/>
      </c>
      <c r="G46" s="52"/>
      <c r="H46" s="52"/>
      <c r="I46" s="52">
        <v>150</v>
      </c>
      <c r="J46" s="52"/>
      <c r="K46" s="63">
        <f t="shared" si="1"/>
        <v>550</v>
      </c>
    </row>
    <row r="47" spans="1:11" ht="16.5">
      <c r="A47" s="11">
        <v>43</v>
      </c>
      <c r="B47" s="62" t="str">
        <f>'PS dvorana'!B42</f>
        <v>PRI</v>
      </c>
      <c r="C47" s="52">
        <f>IFERROR(VLOOKUP('12'!B42,'PS dvorana'!$B$4:$I$77,8,FALSE),"")</f>
        <v>550</v>
      </c>
      <c r="D47" s="52"/>
      <c r="E47" s="52"/>
      <c r="F47" s="52" t="str">
        <f>IFERROR(VLOOKUP('12'!B42,'PS van stadiona'!$B$4:$H$89,8,FALSE),"")</f>
        <v/>
      </c>
      <c r="G47" s="52"/>
      <c r="H47" s="52"/>
      <c r="I47" s="52"/>
      <c r="J47" s="52"/>
      <c r="K47" s="63">
        <f t="shared" si="1"/>
        <v>550</v>
      </c>
    </row>
    <row r="48" spans="1:11" ht="16.5">
      <c r="A48" s="11">
        <v>44</v>
      </c>
      <c r="B48" s="62" t="str">
        <f>'PS dvorana'!B43</f>
        <v>SUR</v>
      </c>
      <c r="C48" s="52">
        <f>IFERROR(VLOOKUP('12'!B43,'PS dvorana'!$B$4:$I$77,8,FALSE),"")</f>
        <v>500</v>
      </c>
      <c r="D48" s="52"/>
      <c r="E48" s="52"/>
      <c r="F48" s="52" t="str">
        <f>IFERROR(VLOOKUP('12'!B43,'PS van stadiona'!$B$4:$H$89,8,FALSE),"")</f>
        <v/>
      </c>
      <c r="G48" s="52"/>
      <c r="H48" s="52"/>
      <c r="I48" s="52"/>
      <c r="J48" s="52"/>
      <c r="K48" s="63">
        <f t="shared" si="1"/>
        <v>500</v>
      </c>
    </row>
    <row r="49" spans="1:11" ht="16.5">
      <c r="A49" s="11">
        <v>45</v>
      </c>
      <c r="B49" s="62" t="str">
        <f>'PS dvorana'!B48</f>
        <v>NIŠ</v>
      </c>
      <c r="C49" s="52">
        <f>IFERROR(VLOOKUP('12'!B49,'PS dvorana'!$B$4:$I$77,8,FALSE),"")</f>
        <v>400</v>
      </c>
      <c r="D49" s="52"/>
      <c r="E49" s="52"/>
      <c r="F49" s="52" t="str">
        <f>IFERROR(VLOOKUP('12'!B49,'PS van stadiona'!$B$4:$H$89,8,FALSE),"")</f>
        <v/>
      </c>
      <c r="G49" s="52"/>
      <c r="H49" s="52"/>
      <c r="I49" s="52">
        <v>150</v>
      </c>
      <c r="J49" s="52"/>
      <c r="K49" s="63">
        <f t="shared" si="1"/>
        <v>550</v>
      </c>
    </row>
    <row r="50" spans="1:11" ht="16.5">
      <c r="A50" s="11">
        <v>46</v>
      </c>
      <c r="B50" s="62" t="str">
        <f>'PS dvorana'!B49</f>
        <v>DTPM</v>
      </c>
      <c r="C50" s="52">
        <f>IFERROR(VLOOKUP('12'!B50,'PS dvorana'!$B$4:$I$77,8,FALSE),"")</f>
        <v>350</v>
      </c>
      <c r="D50" s="52"/>
      <c r="E50" s="52"/>
      <c r="F50" s="52" t="str">
        <f>IFERROR(VLOOKUP('12'!B50,'PS van stadiona'!$B$4:$H$89,8,FALSE),"")</f>
        <v/>
      </c>
      <c r="G50" s="52"/>
      <c r="H50" s="52"/>
      <c r="I50" s="52">
        <v>150</v>
      </c>
      <c r="J50" s="52"/>
      <c r="K50" s="63">
        <f t="shared" si="1"/>
        <v>500</v>
      </c>
    </row>
    <row r="51" spans="1:11" ht="16.5">
      <c r="A51" s="11">
        <v>47</v>
      </c>
      <c r="B51" s="62" t="e">
        <f>'PS dvorana'!#REF!</f>
        <v>#REF!</v>
      </c>
      <c r="C51" s="52" t="str">
        <f>IFERROR(VLOOKUP('12'!B46,'PS dvorana'!$B$4:$I$77,8,FALSE),"")</f>
        <v/>
      </c>
      <c r="D51" s="52"/>
      <c r="E51" s="52"/>
      <c r="F51" s="52" t="str">
        <f>IFERROR(VLOOKUP('12'!B46,'PS van stadiona'!$B$4:$H$89,8,FALSE),"")</f>
        <v/>
      </c>
      <c r="G51" s="52"/>
      <c r="H51" s="52"/>
      <c r="I51" s="52"/>
      <c r="J51" s="52"/>
      <c r="K51" s="63">
        <f t="shared" si="1"/>
        <v>0</v>
      </c>
    </row>
    <row r="52" spans="1:11" ht="16.5">
      <c r="A52" s="11">
        <v>48</v>
      </c>
      <c r="B52" s="62" t="e">
        <f>'PS dvorana'!#REF!</f>
        <v>#REF!</v>
      </c>
      <c r="C52" s="52" t="str">
        <f>IFERROR(VLOOKUP('12'!B75,'PS dvorana'!$B$4:$I$77,8,FALSE),"")</f>
        <v/>
      </c>
      <c r="D52" s="52"/>
      <c r="E52" s="52"/>
      <c r="F52" s="52" t="str">
        <f>IFERROR(VLOOKUP('12'!B75,'PS van stadiona'!$B$4:$H$89,8,FALSE),"")</f>
        <v/>
      </c>
      <c r="G52" s="52"/>
      <c r="H52" s="52"/>
      <c r="I52" s="52"/>
      <c r="J52" s="52"/>
      <c r="K52" s="63">
        <f t="shared" si="1"/>
        <v>0</v>
      </c>
    </row>
    <row r="53" spans="1:11" ht="16.5">
      <c r="A53" s="11">
        <v>49</v>
      </c>
      <c r="B53" s="62" t="e">
        <f>'PS dvorana'!#REF!</f>
        <v>#REF!</v>
      </c>
      <c r="C53" s="52" t="str">
        <f>IFERROR(VLOOKUP('12'!B77,'PS dvorana'!$B$4:$I$77,8,FALSE),"")</f>
        <v/>
      </c>
      <c r="D53" s="52"/>
      <c r="E53" s="52"/>
      <c r="F53" s="52" t="str">
        <f>IFERROR(VLOOKUP('12'!B77,'PS van stadiona'!$B$4:$H$89,8,FALSE),"")</f>
        <v/>
      </c>
      <c r="G53" s="52"/>
      <c r="H53" s="52"/>
      <c r="I53" s="52"/>
      <c r="J53" s="52"/>
      <c r="K53" s="63">
        <f t="shared" si="1"/>
        <v>0</v>
      </c>
    </row>
    <row r="54" spans="1:11" ht="16.5">
      <c r="A54" s="11">
        <v>50</v>
      </c>
      <c r="B54" s="62" t="str">
        <f>'PS dvorana'!B47</f>
        <v>PKG</v>
      </c>
      <c r="C54" s="52">
        <f>IFERROR(VLOOKUP('12'!B48,'PS dvorana'!$B$4:$I$77,8,FALSE),"")</f>
        <v>400</v>
      </c>
      <c r="D54" s="52"/>
      <c r="E54" s="52"/>
      <c r="F54" s="52" t="str">
        <f>IFERROR(VLOOKUP('12'!B48,'PS van stadiona'!$B$4:$H$89,8,FALSE),"")</f>
        <v/>
      </c>
      <c r="G54" s="52"/>
      <c r="H54" s="52"/>
      <c r="I54" s="52"/>
      <c r="J54" s="52"/>
      <c r="K54" s="63">
        <f t="shared" si="1"/>
        <v>400</v>
      </c>
    </row>
    <row r="55" spans="1:11" ht="16.5">
      <c r="A55" s="11">
        <v>51</v>
      </c>
      <c r="B55" s="62" t="e">
        <f>'PS dvorana'!#REF!</f>
        <v>#REF!</v>
      </c>
      <c r="C55" s="52" t="str">
        <f>IFERROR(VLOOKUP('12'!B51,'PS dvorana'!$B$4:$I$77,8,FALSE),"")</f>
        <v/>
      </c>
      <c r="D55" s="52"/>
      <c r="E55" s="52"/>
      <c r="F55" s="52" t="str">
        <f>IFERROR(VLOOKUP('12'!B51,'PS van stadiona'!$B$4:$H$89,8,FALSE),"")</f>
        <v/>
      </c>
      <c r="G55" s="52"/>
      <c r="H55" s="52"/>
      <c r="I55" s="52"/>
      <c r="J55" s="52"/>
      <c r="K55" s="63">
        <f t="shared" si="1"/>
        <v>0</v>
      </c>
    </row>
    <row r="56" spans="1:11" ht="16.5">
      <c r="A56" s="11">
        <v>52</v>
      </c>
      <c r="B56" s="62" t="str">
        <f>'PS dvorana'!B50</f>
        <v>PKI</v>
      </c>
      <c r="C56" s="52">
        <f>IFERROR(VLOOKUP('12'!B52,'PS dvorana'!$B$4:$I$77,8,FALSE),"")</f>
        <v>300</v>
      </c>
      <c r="D56" s="52"/>
      <c r="E56" s="52"/>
      <c r="F56" s="52" t="str">
        <f>IFERROR(VLOOKUP('12'!B52,'PS van stadiona'!$B$4:$H$89,8,FALSE),"")</f>
        <v/>
      </c>
      <c r="G56" s="52"/>
      <c r="H56" s="52"/>
      <c r="I56" s="52"/>
      <c r="J56" s="52"/>
      <c r="K56" s="63">
        <f t="shared" si="1"/>
        <v>300</v>
      </c>
    </row>
    <row r="57" spans="1:11" ht="16.5">
      <c r="A57" s="11">
        <v>53</v>
      </c>
      <c r="B57" s="62" t="str">
        <f>'PS dvorana'!B51</f>
        <v>SJE</v>
      </c>
      <c r="C57" s="52">
        <f>IFERROR(VLOOKUP('12'!B53,'PS dvorana'!$B$4:$I$77,8,FALSE),"")</f>
        <v>300</v>
      </c>
      <c r="D57" s="52"/>
      <c r="E57" s="52"/>
      <c r="F57" s="52" t="str">
        <f>IFERROR(VLOOKUP('12'!B53,'PS van stadiona'!$B$4:$H$89,8,FALSE),"")</f>
        <v/>
      </c>
      <c r="G57" s="52"/>
      <c r="H57" s="52"/>
      <c r="I57" s="52"/>
      <c r="J57" s="52"/>
      <c r="K57" s="63">
        <f t="shared" si="1"/>
        <v>300</v>
      </c>
    </row>
    <row r="58" spans="1:11" ht="16.5">
      <c r="A58" s="11">
        <v>54</v>
      </c>
      <c r="B58" s="62" t="str">
        <f>'PS dvorana'!B52</f>
        <v>TKM</v>
      </c>
      <c r="C58" s="52">
        <f>IFERROR(VLOOKUP('12'!B54,'PS dvorana'!$B$4:$I$77,8,FALSE),"")</f>
        <v>250</v>
      </c>
      <c r="D58" s="52"/>
      <c r="E58" s="52"/>
      <c r="F58" s="52" t="str">
        <f>IFERROR(VLOOKUP('12'!B54,'PS van stadiona'!$B$4:$H$89,8,FALSE),"")</f>
        <v/>
      </c>
      <c r="G58" s="52"/>
      <c r="H58" s="52"/>
      <c r="I58" s="52"/>
      <c r="J58" s="52"/>
      <c r="K58" s="63">
        <f t="shared" si="1"/>
        <v>250</v>
      </c>
    </row>
    <row r="59" spans="1:11" ht="16.5">
      <c r="A59" s="11">
        <v>55</v>
      </c>
      <c r="B59" s="62" t="str">
        <f>'PS dvorana'!B53</f>
        <v>VLA</v>
      </c>
      <c r="C59" s="52">
        <f>IFERROR(VLOOKUP('12'!B55,'PS dvorana'!$B$4:$I$77,8,FALSE),"")</f>
        <v>850</v>
      </c>
      <c r="D59" s="52"/>
      <c r="E59" s="52"/>
      <c r="F59" s="52" t="str">
        <f>IFERROR(VLOOKUP('12'!B55,'PS van stadiona'!$B$4:$H$89,8,FALSE),"")</f>
        <v/>
      </c>
      <c r="G59" s="52"/>
      <c r="H59" s="52"/>
      <c r="I59" s="52"/>
      <c r="J59" s="52"/>
      <c r="K59" s="63">
        <f t="shared" si="1"/>
        <v>850</v>
      </c>
    </row>
    <row r="60" spans="1:11" ht="16.5">
      <c r="A60" s="11">
        <v>56</v>
      </c>
      <c r="B60" s="62" t="e">
        <f>'PS dvorana'!#REF!</f>
        <v>#REF!</v>
      </c>
      <c r="C60" s="52" t="str">
        <f>IFERROR(VLOOKUP('12'!B91,'PS dvorana'!$B$4:$I$77,8,FALSE),"")</f>
        <v/>
      </c>
      <c r="D60" s="52"/>
      <c r="E60" s="52"/>
      <c r="F60" s="52"/>
      <c r="G60" s="52"/>
      <c r="H60" s="52"/>
      <c r="I60" s="52">
        <v>50</v>
      </c>
      <c r="J60" s="52"/>
      <c r="K60" s="63">
        <f t="shared" si="1"/>
        <v>50</v>
      </c>
    </row>
    <row r="61" spans="1:11" ht="16.5">
      <c r="A61" s="11">
        <v>57</v>
      </c>
      <c r="B61" s="62" t="str">
        <f>'PS dvorana'!B54</f>
        <v>ESP</v>
      </c>
      <c r="C61" s="52">
        <f>IFERROR(VLOOKUP('12'!B56,'PS dvorana'!$B$4:$I$77,8,FALSE),"")</f>
        <v>250</v>
      </c>
      <c r="D61" s="52"/>
      <c r="E61" s="52"/>
      <c r="F61" s="52" t="str">
        <f>IFERROR(VLOOKUP('12'!B56,'PS van stadiona'!$B$4:$H$89,8,FALSE),"")</f>
        <v/>
      </c>
      <c r="G61" s="52"/>
      <c r="H61" s="52"/>
      <c r="I61" s="52"/>
      <c r="J61" s="52"/>
      <c r="K61" s="63">
        <f t="shared" si="1"/>
        <v>250</v>
      </c>
    </row>
    <row r="62" spans="1:11" ht="16.5">
      <c r="A62" s="11">
        <v>58</v>
      </c>
      <c r="B62" s="62" t="str">
        <f>'PS dvorana'!B55</f>
        <v>VŽJ</v>
      </c>
      <c r="C62" s="52">
        <f>IFERROR(VLOOKUP('12'!B57,'PS dvorana'!$B$4:$I$77,8,FALSE),"")</f>
        <v>250</v>
      </c>
      <c r="D62" s="52"/>
      <c r="E62" s="52"/>
      <c r="F62" s="52" t="str">
        <f>IFERROR(VLOOKUP('12'!B57,'PS van stadiona'!$B$4:$H$89,8,FALSE),"")</f>
        <v/>
      </c>
      <c r="G62" s="52"/>
      <c r="H62" s="52"/>
      <c r="I62" s="52"/>
      <c r="J62" s="52"/>
      <c r="K62" s="63">
        <f t="shared" si="1"/>
        <v>250</v>
      </c>
    </row>
    <row r="63" spans="1:11" ht="16.5">
      <c r="A63" s="11">
        <v>59</v>
      </c>
      <c r="B63" s="62" t="str">
        <f>'PS dvorana'!B56</f>
        <v>KRU</v>
      </c>
      <c r="C63" s="52">
        <f>IFERROR(VLOOKUP('12'!B58,'PS dvorana'!$B$4:$I$77,8,FALSE),"")</f>
        <v>250</v>
      </c>
      <c r="D63" s="52"/>
      <c r="E63" s="52"/>
      <c r="F63" s="52" t="str">
        <f>IFERROR(VLOOKUP('12'!B58,'PS van stadiona'!$B$4:$H$89,8,FALSE),"")</f>
        <v/>
      </c>
      <c r="G63" s="52"/>
      <c r="H63" s="52"/>
      <c r="I63" s="52"/>
      <c r="J63" s="52"/>
      <c r="K63" s="63">
        <f t="shared" si="1"/>
        <v>250</v>
      </c>
    </row>
    <row r="64" spans="1:11" ht="16.5">
      <c r="A64" s="11">
        <v>60</v>
      </c>
      <c r="B64" s="62" t="str">
        <f>'PS dvorana'!B57</f>
        <v>LAZ</v>
      </c>
      <c r="C64" s="52">
        <f>IFERROR(VLOOKUP('12'!B59,'PS dvorana'!$B$4:$I$77,8,FALSE),"")</f>
        <v>250</v>
      </c>
      <c r="D64" s="52"/>
      <c r="E64" s="52"/>
      <c r="F64" s="52" t="str">
        <f>IFERROR(VLOOKUP('12'!B59,'PS van stadiona'!$B$4:$H$89,8,FALSE),"")</f>
        <v/>
      </c>
      <c r="G64" s="52"/>
      <c r="H64" s="52"/>
      <c r="I64" s="52"/>
      <c r="J64" s="52"/>
      <c r="K64" s="63">
        <f t="shared" ref="K64:K95" si="2">SUM(C64:J64)</f>
        <v>250</v>
      </c>
    </row>
    <row r="65" spans="1:11" ht="16.5">
      <c r="A65" s="11">
        <v>61</v>
      </c>
      <c r="B65" s="62" t="e">
        <f>'PS dvorana'!#REF!</f>
        <v>#REF!</v>
      </c>
      <c r="C65" s="52" t="str">
        <f>IFERROR(VLOOKUP('12'!B60,'PS dvorana'!$B$4:$I$77,8,FALSE),"")</f>
        <v/>
      </c>
      <c r="D65" s="52"/>
      <c r="E65" s="52"/>
      <c r="F65" s="52" t="str">
        <f>IFERROR(VLOOKUP('12'!B60,'PS van stadiona'!$B$4:$H$89,8,FALSE),"")</f>
        <v/>
      </c>
      <c r="G65" s="52"/>
      <c r="H65" s="52"/>
      <c r="I65" s="52"/>
      <c r="J65" s="52"/>
      <c r="K65" s="63">
        <f t="shared" si="2"/>
        <v>0</v>
      </c>
    </row>
    <row r="66" spans="1:11" ht="16.5">
      <c r="A66" s="11">
        <v>62</v>
      </c>
      <c r="B66" s="62" t="e">
        <f>'PS dvorana'!#REF!</f>
        <v>#REF!</v>
      </c>
      <c r="C66" s="52" t="str">
        <f>IFERROR(VLOOKUP('12'!B61,'PS dvorana'!$B$4:$I$77,8,FALSE),"")</f>
        <v/>
      </c>
      <c r="D66" s="52"/>
      <c r="E66" s="52"/>
      <c r="F66" s="52" t="str">
        <f>IFERROR(VLOOKUP('12'!B61,'PS van stadiona'!$B$4:$H$89,8,FALSE),"")</f>
        <v/>
      </c>
      <c r="G66" s="52"/>
      <c r="H66" s="52"/>
      <c r="I66" s="52"/>
      <c r="J66" s="52"/>
      <c r="K66" s="63">
        <f t="shared" si="2"/>
        <v>0</v>
      </c>
    </row>
    <row r="67" spans="1:11" ht="16.5">
      <c r="A67" s="11">
        <v>63</v>
      </c>
      <c r="B67" s="62" t="str">
        <f>'PS dvorana'!B58</f>
        <v>VVA</v>
      </c>
      <c r="C67" s="52">
        <f>IFERROR(VLOOKUP('12'!B62,'PS dvorana'!$B$4:$I$77,8,FALSE),"")</f>
        <v>250</v>
      </c>
      <c r="D67" s="52"/>
      <c r="E67" s="52"/>
      <c r="F67" s="52" t="str">
        <f>IFERROR(VLOOKUP('12'!B62,'PS van stadiona'!$B$4:$H$89,8,FALSE),"")</f>
        <v/>
      </c>
      <c r="G67" s="52"/>
      <c r="H67" s="52"/>
      <c r="I67" s="52"/>
      <c r="J67" s="52"/>
      <c r="K67" s="63">
        <f t="shared" si="2"/>
        <v>250</v>
      </c>
    </row>
    <row r="68" spans="1:11" ht="16.5">
      <c r="A68" s="11">
        <v>64</v>
      </c>
      <c r="B68" s="62" t="str">
        <f>'PS dvorana'!B59</f>
        <v>SSM</v>
      </c>
      <c r="C68" s="52">
        <f>IFERROR(VLOOKUP('12'!B63,'PS dvorana'!$B$4:$I$77,8,FALSE),"")</f>
        <v>200</v>
      </c>
      <c r="D68" s="52"/>
      <c r="E68" s="52"/>
      <c r="F68" s="52" t="str">
        <f>IFERROR(VLOOKUP('12'!B63,'PS van stadiona'!$B$4:$H$89,8,FALSE),"")</f>
        <v/>
      </c>
      <c r="G68" s="52"/>
      <c r="H68" s="52"/>
      <c r="I68" s="52"/>
      <c r="J68" s="52"/>
      <c r="K68" s="63">
        <f t="shared" si="2"/>
        <v>200</v>
      </c>
    </row>
    <row r="69" spans="1:11" ht="16.5">
      <c r="A69" s="11">
        <v>65</v>
      </c>
      <c r="B69" s="62" t="str">
        <f>'PS dvorana'!B60</f>
        <v>TAP</v>
      </c>
      <c r="C69" s="52">
        <f>IFERROR(VLOOKUP('12'!B64,'PS dvorana'!$B$4:$I$77,8,FALSE),"")</f>
        <v>200</v>
      </c>
      <c r="D69" s="52"/>
      <c r="E69" s="52"/>
      <c r="F69" s="52" t="str">
        <f>IFERROR(VLOOKUP('12'!B64,'PS van stadiona'!$B$4:$H$89,8,FALSE),"")</f>
        <v/>
      </c>
      <c r="G69" s="52"/>
      <c r="H69" s="52"/>
      <c r="I69" s="52"/>
      <c r="J69" s="52"/>
      <c r="K69" s="63">
        <f t="shared" si="2"/>
        <v>200</v>
      </c>
    </row>
    <row r="70" spans="1:11" ht="16.5">
      <c r="A70" s="11">
        <v>66</v>
      </c>
      <c r="B70" s="62" t="str">
        <f>'PS dvorana'!B61</f>
        <v>SPM</v>
      </c>
      <c r="C70" s="52">
        <f>IFERROR(VLOOKUP('12'!B65,'PS dvorana'!$B$4:$I$77,8,FALSE),"")</f>
        <v>200</v>
      </c>
      <c r="D70" s="52"/>
      <c r="E70" s="52"/>
      <c r="F70" s="52" t="str">
        <f>IFERROR(VLOOKUP('12'!B65,'PS van stadiona'!$B$4:$H$89,8,FALSE),"")</f>
        <v/>
      </c>
      <c r="G70" s="52"/>
      <c r="H70" s="52"/>
      <c r="I70" s="52"/>
      <c r="J70" s="52"/>
      <c r="K70" s="63">
        <f t="shared" si="2"/>
        <v>200</v>
      </c>
    </row>
    <row r="71" spans="1:11" ht="16.5">
      <c r="A71" s="11">
        <v>67</v>
      </c>
      <c r="B71" s="62" t="str">
        <f>'PS dvorana'!B62</f>
        <v>ATV</v>
      </c>
      <c r="C71" s="52">
        <f>IFERROR(VLOOKUP('12'!B66,'PS dvorana'!$B$4:$I$77,8,FALSE),"")</f>
        <v>0</v>
      </c>
      <c r="D71" s="52"/>
      <c r="E71" s="52"/>
      <c r="F71" s="52" t="str">
        <f>IFERROR(VLOOKUP('12'!B66,'PS van stadiona'!$B$4:$H$89,8,FALSE),"")</f>
        <v/>
      </c>
      <c r="G71" s="52"/>
      <c r="H71" s="52"/>
      <c r="I71" s="52"/>
      <c r="J71" s="52"/>
      <c r="K71" s="63">
        <f t="shared" si="2"/>
        <v>0</v>
      </c>
    </row>
    <row r="72" spans="1:11" ht="16.5">
      <c r="A72" s="11">
        <v>68</v>
      </c>
      <c r="B72" s="62" t="str">
        <f>'PS dvorana'!B63</f>
        <v>CRV</v>
      </c>
      <c r="C72" s="52">
        <f>IFERROR(VLOOKUP('12'!B67,'PS dvorana'!$B$4:$I$77,8,FALSE),"")</f>
        <v>0</v>
      </c>
      <c r="D72" s="52"/>
      <c r="E72" s="52"/>
      <c r="F72" s="52" t="str">
        <f>IFERROR(VLOOKUP('12'!B67,'PS van stadiona'!$B$4:$H$89,8,FALSE),"")</f>
        <v/>
      </c>
      <c r="G72" s="52"/>
      <c r="H72" s="52"/>
      <c r="I72" s="52"/>
      <c r="J72" s="52"/>
      <c r="K72" s="63">
        <f t="shared" si="2"/>
        <v>0</v>
      </c>
    </row>
    <row r="73" spans="1:11" ht="16.5">
      <c r="A73" s="11">
        <v>69</v>
      </c>
      <c r="B73" s="62" t="str">
        <f>'PS dvorana'!B65</f>
        <v>JAG</v>
      </c>
      <c r="C73" s="52">
        <f>IFERROR(VLOOKUP('12'!B69,'PS dvorana'!$B$4:$I$77,8,FALSE),"")</f>
        <v>0</v>
      </c>
      <c r="D73" s="52"/>
      <c r="E73" s="52"/>
      <c r="F73" s="52" t="str">
        <f>IFERROR(VLOOKUP('12'!B69,'PS van stadiona'!$B$4:$H$89,8,FALSE),"")</f>
        <v/>
      </c>
      <c r="G73" s="52"/>
      <c r="H73" s="52"/>
      <c r="I73" s="52"/>
      <c r="J73" s="52"/>
      <c r="K73" s="63">
        <f t="shared" si="2"/>
        <v>0</v>
      </c>
    </row>
    <row r="74" spans="1:11" ht="16.5">
      <c r="A74" s="11">
        <v>70</v>
      </c>
      <c r="B74" s="62" t="str">
        <f>'PS dvorana'!B66</f>
        <v>TFV</v>
      </c>
      <c r="C74" s="52">
        <f>IFERROR(VLOOKUP('12'!B70,'PS dvorana'!$B$4:$I$77,8,FALSE),"")</f>
        <v>0</v>
      </c>
      <c r="D74" s="52"/>
      <c r="E74" s="52"/>
      <c r="F74" s="52" t="str">
        <f>IFERROR(VLOOKUP('12'!B70,'PS van stadiona'!$B$4:$H$89,8,FALSE),"")</f>
        <v/>
      </c>
      <c r="G74" s="52"/>
      <c r="H74" s="52"/>
      <c r="I74" s="52"/>
      <c r="J74" s="52"/>
      <c r="K74" s="63">
        <f t="shared" si="2"/>
        <v>0</v>
      </c>
    </row>
    <row r="75" spans="1:11" ht="16.5">
      <c r="A75" s="11">
        <v>71</v>
      </c>
      <c r="B75" s="62" t="str">
        <f>'PS dvorana'!B67</f>
        <v>SAK</v>
      </c>
      <c r="C75" s="52">
        <f>IFERROR(VLOOKUP('12'!B71,'PS dvorana'!$B$4:$I$77,8,FALSE),"")</f>
        <v>0</v>
      </c>
      <c r="D75" s="52"/>
      <c r="E75" s="52"/>
      <c r="F75" s="52" t="str">
        <f>IFERROR(VLOOKUP('12'!B71,'PS van stadiona'!$B$4:$H$89,8,FALSE),"")</f>
        <v/>
      </c>
      <c r="G75" s="52"/>
      <c r="H75" s="52"/>
      <c r="I75" s="52"/>
      <c r="J75" s="52"/>
      <c r="K75" s="63">
        <f t="shared" si="2"/>
        <v>0</v>
      </c>
    </row>
    <row r="76" spans="1:11" ht="16.5">
      <c r="A76" s="11">
        <v>72</v>
      </c>
      <c r="B76" s="62" t="str">
        <f>'PS dvorana'!B68</f>
        <v>SEN</v>
      </c>
      <c r="C76" s="52">
        <f>IFERROR(VLOOKUP('12'!B72,'PS dvorana'!$B$4:$I$77,8,FALSE),"")</f>
        <v>0</v>
      </c>
      <c r="D76" s="52"/>
      <c r="E76" s="52"/>
      <c r="F76" s="52" t="str">
        <f>IFERROR(VLOOKUP('12'!B72,'PS van stadiona'!$B$4:$H$89,8,FALSE),"")</f>
        <v/>
      </c>
      <c r="G76" s="52"/>
      <c r="H76" s="52"/>
      <c r="I76" s="52"/>
      <c r="J76" s="52"/>
      <c r="K76" s="63">
        <f t="shared" si="2"/>
        <v>0</v>
      </c>
    </row>
    <row r="77" spans="1:11" ht="16.5">
      <c r="A77" s="11">
        <v>73</v>
      </c>
      <c r="B77" s="62" t="str">
        <f>'PS dvorana'!B69</f>
        <v>MZA</v>
      </c>
      <c r="C77" s="52">
        <f>IFERROR(VLOOKUP('12'!B73,'PS dvorana'!$B$4:$I$77,8,FALSE),"")</f>
        <v>900</v>
      </c>
      <c r="D77" s="52"/>
      <c r="E77" s="52"/>
      <c r="F77" s="52" t="str">
        <f>IFERROR(VLOOKUP('12'!B73,'PS van stadiona'!$B$4:$H$89,8,FALSE),"")</f>
        <v/>
      </c>
      <c r="G77" s="52"/>
      <c r="H77" s="52"/>
      <c r="I77" s="52"/>
      <c r="J77" s="52"/>
      <c r="K77" s="63">
        <f t="shared" si="2"/>
        <v>900</v>
      </c>
    </row>
    <row r="78" spans="1:11" ht="16.5">
      <c r="A78" s="11">
        <v>74</v>
      </c>
      <c r="B78" s="62" t="e">
        <f>'PS dvorana'!#REF!</f>
        <v>#REF!</v>
      </c>
      <c r="C78" s="52" t="str">
        <f>IFERROR(VLOOKUP('12'!B74,'PS dvorana'!$B$4:$I$77,8,FALSE),"")</f>
        <v/>
      </c>
      <c r="D78" s="52"/>
      <c r="E78" s="52"/>
      <c r="F78" s="52" t="str">
        <f>IFERROR(VLOOKUP('12'!B74,'PS van stadiona'!$B$4:$H$89,8,FALSE),"")</f>
        <v/>
      </c>
      <c r="G78" s="52"/>
      <c r="H78" s="52"/>
      <c r="I78" s="52"/>
      <c r="J78" s="52"/>
      <c r="K78" s="63">
        <f t="shared" si="2"/>
        <v>0</v>
      </c>
    </row>
    <row r="79" spans="1:11" ht="16.5">
      <c r="A79" s="11">
        <v>75</v>
      </c>
      <c r="B79" s="62" t="e">
        <f>'PS dvorana'!#REF!</f>
        <v>#REF!</v>
      </c>
      <c r="C79" s="52" t="str">
        <f>IFERROR(VLOOKUP('12'!B78,'PS dvorana'!$B$4:$I$77,8,FALSE),"")</f>
        <v/>
      </c>
      <c r="D79" s="52"/>
      <c r="E79" s="52"/>
      <c r="F79" s="52" t="str">
        <f>IFERROR(VLOOKUP('12'!B75,'PS van stadiona'!$B$4:$H$89,8,FALSE),"")</f>
        <v/>
      </c>
      <c r="G79" s="52"/>
      <c r="H79" s="52"/>
      <c r="I79" s="52"/>
      <c r="J79" s="52"/>
      <c r="K79" s="63">
        <f t="shared" si="2"/>
        <v>0</v>
      </c>
    </row>
    <row r="80" spans="1:11" ht="16.5">
      <c r="A80" s="11">
        <v>76</v>
      </c>
      <c r="B80" s="62" t="e">
        <f>'PS dvorana'!#REF!</f>
        <v>#REF!</v>
      </c>
      <c r="C80" s="52" t="str">
        <f>IFERROR(VLOOKUP('12'!B79,'PS dvorana'!$B$4:$I$77,8,FALSE),"")</f>
        <v/>
      </c>
      <c r="D80" s="52"/>
      <c r="E80" s="52"/>
      <c r="F80" s="52"/>
      <c r="G80" s="52"/>
      <c r="H80" s="52"/>
      <c r="I80" s="52"/>
      <c r="J80" s="52"/>
      <c r="K80" s="63">
        <f t="shared" si="2"/>
        <v>0</v>
      </c>
    </row>
    <row r="81" spans="1:11" ht="16.5">
      <c r="A81" s="11">
        <v>77</v>
      </c>
      <c r="B81" s="62" t="e">
        <f>'PS dvorana'!#REF!</f>
        <v>#REF!</v>
      </c>
      <c r="C81" s="52" t="str">
        <f>IFERROR(VLOOKUP('12'!B80,'PS dvorana'!$B$4:$I$77,8,FALSE),"")</f>
        <v/>
      </c>
      <c r="D81" s="52"/>
      <c r="E81" s="52"/>
      <c r="F81" s="52"/>
      <c r="G81" s="52"/>
      <c r="H81" s="52"/>
      <c r="I81" s="52"/>
      <c r="J81" s="52"/>
      <c r="K81" s="63">
        <f t="shared" si="2"/>
        <v>0</v>
      </c>
    </row>
    <row r="82" spans="1:11" ht="16.5">
      <c r="A82" s="11">
        <v>78</v>
      </c>
      <c r="B82" s="62" t="e">
        <f>'PS dvorana'!#REF!</f>
        <v>#REF!</v>
      </c>
      <c r="C82" s="52" t="str">
        <f>IFERROR(VLOOKUP('12'!B81,'PS dvorana'!$B$4:$I$77,8,FALSE),"")</f>
        <v/>
      </c>
      <c r="D82" s="52"/>
      <c r="E82" s="52"/>
      <c r="F82" s="52" t="str">
        <f>IFERROR(VLOOKUP('12'!B78,'PS van stadiona'!$B$4:$H$89,8,FALSE),"")</f>
        <v/>
      </c>
      <c r="G82" s="52"/>
      <c r="H82" s="52"/>
      <c r="I82" s="52"/>
      <c r="J82" s="52"/>
      <c r="K82" s="63">
        <f t="shared" si="2"/>
        <v>0</v>
      </c>
    </row>
    <row r="83" spans="1:11" ht="16.5">
      <c r="A83" s="11">
        <v>79</v>
      </c>
      <c r="B83" s="62" t="e">
        <f>'PS dvorana'!#REF!</f>
        <v>#REF!</v>
      </c>
      <c r="C83" s="52" t="str">
        <f>IFERROR(VLOOKUP('12'!B82,'PS dvorana'!$B$4:$I$77,8,FALSE),"")</f>
        <v/>
      </c>
      <c r="D83" s="52"/>
      <c r="E83" s="52"/>
      <c r="F83" s="52" t="str">
        <f>IFERROR(VLOOKUP('12'!B79,'PS van stadiona'!$B$4:$H$89,8,FALSE),"")</f>
        <v/>
      </c>
      <c r="G83" s="52"/>
      <c r="H83" s="52"/>
      <c r="I83" s="52"/>
      <c r="J83" s="52"/>
      <c r="K83" s="63">
        <f t="shared" si="2"/>
        <v>0</v>
      </c>
    </row>
    <row r="84" spans="1:11" ht="16.5">
      <c r="A84" s="11">
        <v>80</v>
      </c>
      <c r="B84" s="62" t="e">
        <f>'PS dvorana'!#REF!</f>
        <v>#REF!</v>
      </c>
      <c r="C84" s="52" t="str">
        <f>IFERROR(VLOOKUP('12'!B83,'PS dvorana'!$B$4:$I$77,8,FALSE),"")</f>
        <v/>
      </c>
      <c r="D84" s="52"/>
      <c r="E84" s="52"/>
      <c r="F84" s="52" t="str">
        <f>IFERROR(VLOOKUP('12'!B80,'PS van stadiona'!$B$4:$H$89,8,FALSE),"")</f>
        <v/>
      </c>
      <c r="G84" s="52"/>
      <c r="H84" s="52"/>
      <c r="I84" s="52"/>
      <c r="J84" s="52"/>
      <c r="K84" s="63">
        <f t="shared" si="2"/>
        <v>0</v>
      </c>
    </row>
    <row r="85" spans="1:11" ht="16.5">
      <c r="A85" s="11">
        <v>81</v>
      </c>
      <c r="B85" s="62" t="e">
        <f>'PS dvorana'!#REF!</f>
        <v>#REF!</v>
      </c>
      <c r="C85" s="52" t="str">
        <f>IFERROR(VLOOKUP('12'!B84,'PS dvorana'!$B$4:$I$77,8,FALSE),"")</f>
        <v/>
      </c>
      <c r="D85" s="52"/>
      <c r="E85" s="52"/>
      <c r="F85" s="52" t="str">
        <f>IFERROR(VLOOKUP('12'!B81,'PS van stadiona'!$B$4:$H$89,8,FALSE),"")</f>
        <v/>
      </c>
      <c r="G85" s="52"/>
      <c r="H85" s="52"/>
      <c r="I85" s="52"/>
      <c r="J85" s="52"/>
      <c r="K85" s="63">
        <f t="shared" si="2"/>
        <v>0</v>
      </c>
    </row>
    <row r="86" spans="1:11" ht="16.5">
      <c r="A86" s="11">
        <v>82</v>
      </c>
      <c r="B86" s="62" t="e">
        <f>'PS dvorana'!#REF!</f>
        <v>#REF!</v>
      </c>
      <c r="C86" s="52" t="str">
        <f>IFERROR(VLOOKUP('12'!B85,'PS dvorana'!$B$4:$I$77,8,FALSE),"")</f>
        <v/>
      </c>
      <c r="D86" s="52"/>
      <c r="E86" s="52"/>
      <c r="F86" s="52" t="str">
        <f>IFERROR(VLOOKUP('12'!B82,'PS van stadiona'!$B$4:$H$89,8,FALSE),"")</f>
        <v/>
      </c>
      <c r="G86" s="52"/>
      <c r="H86" s="52"/>
      <c r="I86" s="52"/>
      <c r="J86" s="52"/>
      <c r="K86" s="63">
        <f t="shared" si="2"/>
        <v>0</v>
      </c>
    </row>
    <row r="87" spans="1:11" ht="16.5">
      <c r="A87" s="11">
        <v>83</v>
      </c>
      <c r="B87" s="62" t="e">
        <f>'PS dvorana'!#REF!</f>
        <v>#REF!</v>
      </c>
      <c r="C87" s="52" t="str">
        <f>IFERROR(VLOOKUP('12'!B86,'PS dvorana'!$B$4:$I$77,8,FALSE),"")</f>
        <v/>
      </c>
      <c r="D87" s="52"/>
      <c r="E87" s="52"/>
      <c r="F87" s="52" t="str">
        <f>IFERROR(VLOOKUP('12'!B83,'PS van stadiona'!$B$4:$H$89,8,FALSE),"")</f>
        <v/>
      </c>
      <c r="G87" s="52"/>
      <c r="H87" s="52"/>
      <c r="I87" s="52"/>
      <c r="J87" s="52"/>
      <c r="K87" s="63">
        <f t="shared" si="2"/>
        <v>0</v>
      </c>
    </row>
    <row r="88" spans="1:11" ht="16.5">
      <c r="A88" s="11">
        <v>84</v>
      </c>
      <c r="B88" s="62" t="e">
        <f>'PS dvorana'!#REF!</f>
        <v>#REF!</v>
      </c>
      <c r="C88" s="52" t="str">
        <f>IFERROR(VLOOKUP('12'!B87,'PS dvorana'!$B$4:$I$77,8,FALSE),"")</f>
        <v/>
      </c>
      <c r="D88" s="52"/>
      <c r="E88" s="52"/>
      <c r="F88" s="52" t="str">
        <f>IFERROR(VLOOKUP('12'!B84,'PS van stadiona'!$B$4:$H$89,8,FALSE),"")</f>
        <v/>
      </c>
      <c r="G88" s="52"/>
      <c r="H88" s="52"/>
      <c r="I88" s="52"/>
      <c r="J88" s="52"/>
      <c r="K88" s="63">
        <f t="shared" si="2"/>
        <v>0</v>
      </c>
    </row>
    <row r="89" spans="1:11" ht="16.5">
      <c r="A89" s="11">
        <v>85</v>
      </c>
      <c r="B89" s="62" t="e">
        <f>'PS dvorana'!#REF!</f>
        <v>#REF!</v>
      </c>
      <c r="C89" s="52" t="str">
        <f>IFERROR(VLOOKUP('12'!B88,'PS dvorana'!$B$4:$I$77,8,FALSE),"")</f>
        <v/>
      </c>
      <c r="D89" s="52"/>
      <c r="E89" s="52"/>
      <c r="F89" s="52" t="str">
        <f>IFERROR(VLOOKUP('12'!B85,'PS van stadiona'!$B$4:$H$89,8,FALSE),"")</f>
        <v/>
      </c>
      <c r="G89" s="52"/>
      <c r="H89" s="52"/>
      <c r="I89" s="52"/>
      <c r="J89" s="52"/>
      <c r="K89" s="63">
        <f t="shared" si="2"/>
        <v>0</v>
      </c>
    </row>
    <row r="90" spans="1:11" ht="16.5">
      <c r="A90" s="11">
        <v>86</v>
      </c>
      <c r="B90" s="62" t="e">
        <f>'PS dvorana'!#REF!</f>
        <v>#REF!</v>
      </c>
      <c r="C90" s="52" t="str">
        <f>IFERROR(VLOOKUP('12'!B89,'PS dvorana'!$B$4:$I$77,8,FALSE),"")</f>
        <v/>
      </c>
      <c r="D90" s="52"/>
      <c r="E90" s="52"/>
      <c r="F90" s="52" t="str">
        <f>IFERROR(VLOOKUP('12'!B86,'PS van stadiona'!$B$4:$H$89,8,FALSE),"")</f>
        <v/>
      </c>
      <c r="G90" s="52"/>
      <c r="H90" s="52"/>
      <c r="I90" s="52"/>
      <c r="J90" s="52"/>
      <c r="K90" s="63">
        <f t="shared" si="2"/>
        <v>0</v>
      </c>
    </row>
    <row r="91" spans="1:11" ht="16.5">
      <c r="A91" s="11">
        <v>87</v>
      </c>
      <c r="B91" s="62" t="e">
        <f>'PS dvorana'!#REF!</f>
        <v>#REF!</v>
      </c>
      <c r="C91" s="52" t="str">
        <f>IFERROR(VLOOKUP('12'!B90,'PS dvorana'!$B$4:$I$77,8,FALSE),"")</f>
        <v/>
      </c>
      <c r="D91" s="52"/>
      <c r="E91" s="52"/>
      <c r="F91" s="52" t="str">
        <f>IFERROR(VLOOKUP('12'!B87,'PS van stadiona'!$B$4:$H$89,8,FALSE),"")</f>
        <v/>
      </c>
      <c r="G91" s="52"/>
      <c r="H91" s="52"/>
      <c r="I91" s="52"/>
      <c r="J91" s="52"/>
      <c r="K91" s="63">
        <f t="shared" si="2"/>
        <v>0</v>
      </c>
    </row>
    <row r="92" spans="1:11" ht="16.5">
      <c r="A92" s="11">
        <v>88</v>
      </c>
      <c r="B92" s="62" t="e">
        <f>'PS dvorana'!#REF!</f>
        <v>#REF!</v>
      </c>
      <c r="C92" s="52" t="str">
        <f>IFERROR(VLOOKUP('12'!B92,'PS dvorana'!$B$4:$I$77,8,FALSE),"")</f>
        <v/>
      </c>
      <c r="D92" s="52"/>
      <c r="E92" s="52"/>
      <c r="F92" s="52" t="str">
        <f>IFERROR(VLOOKUP('12'!B88,'PS van stadiona'!$B$4:$H$89,8,FALSE),"")</f>
        <v/>
      </c>
      <c r="G92" s="52"/>
      <c r="H92" s="52"/>
      <c r="I92" s="52"/>
      <c r="J92" s="52"/>
      <c r="K92" s="63">
        <f t="shared" si="2"/>
        <v>0</v>
      </c>
    </row>
    <row r="93" spans="1:11" ht="16.5">
      <c r="A93" s="11">
        <v>89</v>
      </c>
      <c r="B93" s="62" t="e">
        <f>'PS dvorana'!#REF!</f>
        <v>#REF!</v>
      </c>
      <c r="C93" s="52" t="str">
        <f>IFERROR(VLOOKUP('12'!B93,'PS dvorana'!$B$4:$I$77,8,FALSE),"")</f>
        <v/>
      </c>
      <c r="D93" s="52"/>
      <c r="E93" s="52"/>
      <c r="F93" s="52" t="str">
        <f>IFERROR(VLOOKUP('12'!B89,'PS van stadiona'!$B$4:$H$89,8,FALSE),"")</f>
        <v/>
      </c>
      <c r="G93" s="52"/>
      <c r="H93" s="52"/>
      <c r="I93" s="52"/>
      <c r="J93" s="52"/>
      <c r="K93" s="63">
        <f t="shared" si="2"/>
        <v>0</v>
      </c>
    </row>
    <row r="94" spans="1:11" ht="16.5">
      <c r="A94" s="11">
        <v>90</v>
      </c>
      <c r="B94" s="62" t="e">
        <f>'PS dvorana'!#REF!</f>
        <v>#REF!</v>
      </c>
      <c r="C94" s="52" t="str">
        <f>IFERROR(VLOOKUP('12'!B94,'PS dvorana'!$B$4:$I$77,8,FALSE),"")</f>
        <v/>
      </c>
      <c r="D94" s="47"/>
      <c r="E94" s="47"/>
      <c r="F94" s="52" t="str">
        <f>IFERROR(VLOOKUP('12'!B90,'PS van stadiona'!$B$4:$H$89,8,FALSE),"")</f>
        <v/>
      </c>
      <c r="G94" s="47"/>
      <c r="H94" s="47"/>
      <c r="I94" s="47"/>
      <c r="J94" s="47"/>
      <c r="K94" s="63">
        <f t="shared" si="2"/>
        <v>0</v>
      </c>
    </row>
    <row r="95" spans="1:11" ht="16.5">
      <c r="A95" s="11">
        <v>91</v>
      </c>
      <c r="B95" s="62" t="e">
        <f>'PS dvorana'!#REF!</f>
        <v>#REF!</v>
      </c>
      <c r="C95" s="52" t="str">
        <f>IFERROR(VLOOKUP('12'!B95,'PS dvorana'!$B$4:$I$77,8,FALSE),"")</f>
        <v/>
      </c>
      <c r="D95" s="52"/>
      <c r="E95" s="52"/>
      <c r="F95" s="52" t="str">
        <f>IFERROR(VLOOKUP('12'!B91,'PS van stadiona'!$B$4:$H$89,8,FALSE),"")</f>
        <v/>
      </c>
      <c r="G95" s="52"/>
      <c r="H95" s="52"/>
      <c r="I95" s="52"/>
      <c r="J95" s="52"/>
      <c r="K95" s="63">
        <f t="shared" si="2"/>
        <v>0</v>
      </c>
    </row>
    <row r="96" spans="1:11" ht="16.5">
      <c r="A96" s="11">
        <v>92</v>
      </c>
      <c r="B96" s="62" t="e">
        <f>'PS dvorana'!#REF!</f>
        <v>#REF!</v>
      </c>
      <c r="C96" s="52" t="str">
        <f>IFERROR(VLOOKUP('12'!B96,'PS dvorana'!$B$4:$I$77,8,FALSE),"")</f>
        <v/>
      </c>
      <c r="D96" s="52"/>
      <c r="E96" s="52"/>
      <c r="F96" s="52"/>
      <c r="G96" s="52"/>
      <c r="H96" s="52"/>
      <c r="I96" s="52"/>
      <c r="J96" s="52"/>
      <c r="K96" s="63">
        <f>SUM(C96:J96)</f>
        <v>0</v>
      </c>
    </row>
    <row r="97" spans="6:6">
      <c r="F97" s="34"/>
    </row>
  </sheetData>
  <sortState xmlns:xlrd2="http://schemas.microsoft.com/office/spreadsheetml/2017/richdata2" ref="A5:K93">
    <sortCondition descending="1" ref="K5:K93"/>
  </sortState>
  <mergeCells count="1">
    <mergeCell ref="A2:K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03"/>
  <sheetViews>
    <sheetView zoomScale="99" zoomScaleNormal="99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33" sqref="J33"/>
    </sheetView>
  </sheetViews>
  <sheetFormatPr defaultColWidth="8.85546875" defaultRowHeight="12.75"/>
  <cols>
    <col min="1" max="1" width="8.85546875" style="29" customWidth="1"/>
    <col min="2" max="2" width="8.7109375" style="29" customWidth="1"/>
    <col min="3" max="3" width="10.7109375" style="29" customWidth="1"/>
    <col min="4" max="4" width="9.42578125" style="29" customWidth="1"/>
    <col min="5" max="5" width="7.85546875" style="29" customWidth="1"/>
    <col min="6" max="6" width="10.85546875" style="29" customWidth="1"/>
    <col min="7" max="8" width="11.28515625" style="29" customWidth="1"/>
    <col min="9" max="9" width="14.5703125" style="29" customWidth="1"/>
    <col min="10" max="11" width="11.28515625" style="29" customWidth="1"/>
    <col min="12" max="16384" width="8.85546875" style="29"/>
  </cols>
  <sheetData>
    <row r="1" spans="1:20" ht="13.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0" ht="22.5">
      <c r="A2" s="119" t="s">
        <v>30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20" ht="13.9" customHeight="1">
      <c r="A3" s="30"/>
      <c r="B3" s="31"/>
      <c r="C3" s="31"/>
      <c r="D3" s="31"/>
      <c r="E3" s="31"/>
      <c r="F3" s="31"/>
      <c r="G3" s="30"/>
      <c r="H3" s="30"/>
      <c r="I3" s="30"/>
      <c r="J3" s="30"/>
      <c r="K3" s="30"/>
    </row>
    <row r="4" spans="1:20" ht="21.6" customHeight="1">
      <c r="A4" s="121" t="s">
        <v>28</v>
      </c>
      <c r="B4" s="121" t="s">
        <v>29</v>
      </c>
      <c r="C4" s="121" t="s">
        <v>9</v>
      </c>
      <c r="D4" s="121" t="s">
        <v>24</v>
      </c>
      <c r="E4" s="121" t="s">
        <v>26</v>
      </c>
      <c r="F4" s="121" t="s">
        <v>21</v>
      </c>
      <c r="G4" s="121" t="s">
        <v>27</v>
      </c>
      <c r="H4" s="122" t="s">
        <v>25</v>
      </c>
      <c r="I4" s="121" t="s">
        <v>22</v>
      </c>
      <c r="J4" s="121" t="s">
        <v>23</v>
      </c>
      <c r="K4" s="120" t="s">
        <v>1</v>
      </c>
    </row>
    <row r="5" spans="1:20" ht="40.9" customHeight="1">
      <c r="A5" s="121"/>
      <c r="B5" s="121"/>
      <c r="C5" s="121"/>
      <c r="D5" s="121"/>
      <c r="E5" s="121"/>
      <c r="F5" s="121"/>
      <c r="G5" s="121"/>
      <c r="H5" s="123"/>
      <c r="I5" s="121"/>
      <c r="J5" s="121"/>
      <c r="K5" s="120"/>
    </row>
    <row r="6" spans="1:20" ht="15" customHeight="1">
      <c r="A6" s="11">
        <v>1</v>
      </c>
      <c r="B6" s="13" t="str">
        <f>'PS dvorana'!B5</f>
        <v>CZB</v>
      </c>
      <c r="C6" s="52">
        <f>IFERROR(VLOOKUP('12'!B6,'PS dvorana'!$B$4:$I$77,8,FALSE),"")</f>
        <v>22200</v>
      </c>
      <c r="D6" s="52"/>
      <c r="E6" s="52"/>
      <c r="F6" s="52" t="str">
        <f>IFERROR(VLOOKUP('12'!B6,'PS van stadiona'!$B$4:$H$89,8,FALSE),"")</f>
        <v/>
      </c>
      <c r="G6" s="52"/>
      <c r="H6" s="52"/>
      <c r="I6" s="52">
        <v>8700</v>
      </c>
      <c r="J6" s="52">
        <v>3100</v>
      </c>
      <c r="K6" s="33">
        <f t="shared" ref="K6:K25" si="0">SUM(C6:J6)</f>
        <v>34000</v>
      </c>
      <c r="L6" s="32"/>
      <c r="M6"/>
      <c r="N6"/>
      <c r="O6"/>
      <c r="P6"/>
      <c r="Q6"/>
      <c r="R6"/>
      <c r="S6"/>
      <c r="T6"/>
    </row>
    <row r="7" spans="1:20" ht="16.5">
      <c r="A7" s="11">
        <v>2</v>
      </c>
      <c r="B7" s="13" t="str">
        <f>'PS dvorana'!B6</f>
        <v>VNS</v>
      </c>
      <c r="C7" s="52">
        <f>IFERROR(VLOOKUP('12'!B7,'PS dvorana'!$B$4:$I$77,8,FALSE),"")</f>
        <v>15200</v>
      </c>
      <c r="D7" s="52"/>
      <c r="E7" s="52"/>
      <c r="F7" s="52" t="str">
        <f>IFERROR(VLOOKUP('12'!B7,'PS van stadiona'!$B$4:$H$89,8,FALSE),"")</f>
        <v/>
      </c>
      <c r="G7" s="52"/>
      <c r="H7" s="52"/>
      <c r="I7" s="52">
        <v>5424</v>
      </c>
      <c r="J7" s="52">
        <v>11450</v>
      </c>
      <c r="K7" s="33">
        <f t="shared" si="0"/>
        <v>32074</v>
      </c>
      <c r="L7" s="32"/>
      <c r="M7"/>
      <c r="N7"/>
      <c r="O7"/>
      <c r="P7"/>
      <c r="Q7"/>
      <c r="R7"/>
      <c r="S7"/>
      <c r="T7"/>
    </row>
    <row r="8" spans="1:20" ht="15" customHeight="1">
      <c r="A8" s="11">
        <v>3</v>
      </c>
      <c r="B8" s="13" t="str">
        <f>'PS dvorana'!B7</f>
        <v>NOP</v>
      </c>
      <c r="C8" s="52">
        <f>IFERROR(VLOOKUP('12'!B8,'PS dvorana'!$B$4:$I$77,8,FALSE),"")</f>
        <v>12000</v>
      </c>
      <c r="D8" s="52"/>
      <c r="E8" s="52"/>
      <c r="F8" s="52" t="str">
        <f>IFERROR(VLOOKUP('12'!B8,'PS van stadiona'!$B$4:$H$89,8,FALSE),"")</f>
        <v/>
      </c>
      <c r="G8" s="52"/>
      <c r="H8" s="52"/>
      <c r="I8" s="52">
        <v>3937</v>
      </c>
      <c r="J8" s="52">
        <v>2850</v>
      </c>
      <c r="K8" s="33">
        <f t="shared" si="0"/>
        <v>18787</v>
      </c>
      <c r="L8" s="32"/>
      <c r="M8"/>
      <c r="N8"/>
      <c r="O8"/>
      <c r="P8" t="str">
        <f>IFERROR(VLOOKUP('12'!B6,'[1]!međunarodna'!$B$4:$I$125,8,FALSE),"")</f>
        <v/>
      </c>
      <c r="Q8"/>
      <c r="R8"/>
      <c r="S8"/>
      <c r="T8"/>
    </row>
    <row r="9" spans="1:20" ht="16.5">
      <c r="A9" s="11">
        <v>4</v>
      </c>
      <c r="B9" s="13" t="str">
        <f>'PS dvorana'!B8</f>
        <v>TJB</v>
      </c>
      <c r="C9" s="52">
        <f>IFERROR(VLOOKUP('12'!B9,'PS dvorana'!$B$4:$I$77,8,FALSE),"")</f>
        <v>12000</v>
      </c>
      <c r="D9" s="52"/>
      <c r="E9" s="52"/>
      <c r="F9" s="52" t="str">
        <f>IFERROR(VLOOKUP('12'!B9,'PS van stadiona'!$B$4:$H$89,8,FALSE),"")</f>
        <v/>
      </c>
      <c r="G9" s="52"/>
      <c r="H9" s="52"/>
      <c r="I9" s="52">
        <v>1750</v>
      </c>
      <c r="J9" s="52">
        <v>5000</v>
      </c>
      <c r="K9" s="33">
        <f t="shared" si="0"/>
        <v>18750</v>
      </c>
      <c r="L9" s="32"/>
      <c r="M9"/>
      <c r="N9"/>
      <c r="O9"/>
      <c r="P9"/>
      <c r="Q9"/>
      <c r="R9"/>
      <c r="S9"/>
      <c r="T9"/>
    </row>
    <row r="10" spans="1:20" ht="16.5">
      <c r="A10" s="11">
        <v>5</v>
      </c>
      <c r="B10" s="13" t="str">
        <f>'PS dvorana'!B9</f>
        <v>MLZ</v>
      </c>
      <c r="C10" s="52">
        <f>IFERROR(VLOOKUP('12'!B10,'PS dvorana'!$B$4:$I$77,8,FALSE),"")</f>
        <v>11550</v>
      </c>
      <c r="D10" s="52"/>
      <c r="E10" s="52"/>
      <c r="F10" s="52" t="str">
        <f>IFERROR(VLOOKUP('12'!B10,'PS van stadiona'!$B$4:$H$89,8,FALSE),"")</f>
        <v/>
      </c>
      <c r="G10" s="52"/>
      <c r="H10" s="52"/>
      <c r="I10" s="52">
        <v>850</v>
      </c>
      <c r="J10" s="52"/>
      <c r="K10" s="33">
        <f t="shared" si="0"/>
        <v>12400</v>
      </c>
      <c r="L10" s="32"/>
      <c r="M10"/>
      <c r="N10"/>
      <c r="O10"/>
      <c r="P10"/>
      <c r="Q10"/>
      <c r="R10"/>
      <c r="S10"/>
      <c r="T10"/>
    </row>
    <row r="11" spans="1:20" ht="16.5">
      <c r="A11" s="11">
        <v>6</v>
      </c>
      <c r="B11" s="13" t="str">
        <f>'PS dvorana'!B10</f>
        <v>OAK</v>
      </c>
      <c r="C11" s="52">
        <f>IFERROR(VLOOKUP('12'!B11,'PS dvorana'!$B$4:$I$77,8,FALSE),"")</f>
        <v>10250</v>
      </c>
      <c r="D11" s="52"/>
      <c r="E11" s="52"/>
      <c r="F11" s="52" t="str">
        <f>IFERROR(VLOOKUP('12'!B11,'PS van stadiona'!$B$4:$H$89,8,FALSE),"")</f>
        <v/>
      </c>
      <c r="G11" s="52"/>
      <c r="H11" s="52"/>
      <c r="I11" s="52">
        <v>1350</v>
      </c>
      <c r="J11" s="52">
        <v>5600</v>
      </c>
      <c r="K11" s="33">
        <f t="shared" si="0"/>
        <v>17200</v>
      </c>
      <c r="L11" s="32"/>
      <c r="M11"/>
      <c r="N11"/>
      <c r="O11"/>
      <c r="P11"/>
      <c r="Q11"/>
      <c r="R11"/>
      <c r="S11"/>
      <c r="T11"/>
    </row>
    <row r="12" spans="1:20" ht="16.5">
      <c r="A12" s="11">
        <v>7</v>
      </c>
      <c r="B12" s="13" t="str">
        <f>'PS dvorana'!B11</f>
        <v>BKL</v>
      </c>
      <c r="C12" s="52">
        <f>IFERROR(VLOOKUP('12'!B12,'PS dvorana'!$B$4:$I$77,8,FALSE),"")</f>
        <v>3750</v>
      </c>
      <c r="D12" s="52"/>
      <c r="E12" s="52"/>
      <c r="F12" s="52" t="str">
        <f>IFERROR(VLOOKUP('12'!B12,'PS van stadiona'!$B$4:$H$89,8,FALSE),"")</f>
        <v/>
      </c>
      <c r="G12" s="52"/>
      <c r="H12" s="52"/>
      <c r="I12" s="52"/>
      <c r="J12" s="52"/>
      <c r="K12" s="33">
        <f t="shared" si="0"/>
        <v>3750</v>
      </c>
      <c r="L12" s="32"/>
      <c r="M12"/>
      <c r="N12"/>
      <c r="O12"/>
      <c r="P12"/>
      <c r="Q12"/>
      <c r="R12"/>
      <c r="S12"/>
      <c r="T12"/>
    </row>
    <row r="13" spans="1:20" ht="16.5">
      <c r="A13" s="11">
        <v>8</v>
      </c>
      <c r="B13" s="13" t="str">
        <f>'PS dvorana'!B12</f>
        <v>SPB</v>
      </c>
      <c r="C13" s="52">
        <f>IFERROR(VLOOKUP('12'!B13,'PS dvorana'!$B$4:$I$77,8,FALSE),"")</f>
        <v>3300</v>
      </c>
      <c r="D13" s="52"/>
      <c r="E13" s="52"/>
      <c r="F13" s="52" t="str">
        <f>IFERROR(VLOOKUP('12'!B13,'PS van stadiona'!$B$4:$H$89,8,FALSE),"")</f>
        <v/>
      </c>
      <c r="G13" s="52"/>
      <c r="H13" s="52"/>
      <c r="I13" s="52">
        <v>300</v>
      </c>
      <c r="J13" s="52">
        <v>1000</v>
      </c>
      <c r="K13" s="33">
        <f t="shared" si="0"/>
        <v>4600</v>
      </c>
      <c r="L13" s="32"/>
      <c r="M13"/>
      <c r="N13"/>
      <c r="O13"/>
      <c r="P13"/>
      <c r="Q13"/>
      <c r="R13"/>
      <c r="S13"/>
      <c r="T13"/>
    </row>
    <row r="14" spans="1:20" ht="16.5">
      <c r="A14" s="11">
        <v>9</v>
      </c>
      <c r="B14" s="13" t="str">
        <f>'PS dvorana'!B13</f>
        <v>POŽ</v>
      </c>
      <c r="C14" s="52">
        <f>IFERROR(VLOOKUP('12'!B14,'PS dvorana'!$B$4:$I$77,8,FALSE),"")</f>
        <v>3000</v>
      </c>
      <c r="D14" s="52"/>
      <c r="E14" s="52"/>
      <c r="F14" s="52" t="str">
        <f>IFERROR(VLOOKUP('12'!B14,'PS van stadiona'!$B$4:$H$89,8,FALSE),"")</f>
        <v/>
      </c>
      <c r="G14" s="52"/>
      <c r="H14" s="52"/>
      <c r="I14" s="52">
        <v>400</v>
      </c>
      <c r="J14" s="52"/>
      <c r="K14" s="33">
        <f t="shared" si="0"/>
        <v>3400</v>
      </c>
      <c r="L14" s="32"/>
      <c r="M14"/>
      <c r="N14"/>
      <c r="O14"/>
      <c r="P14"/>
      <c r="Q14"/>
      <c r="R14"/>
      <c r="S14"/>
      <c r="T14"/>
    </row>
    <row r="15" spans="1:20" ht="16.5">
      <c r="A15" s="11">
        <v>10</v>
      </c>
      <c r="B15" s="13" t="str">
        <f>'PS dvorana'!B14</f>
        <v>KOŠ</v>
      </c>
      <c r="C15" s="52">
        <f>IFERROR(VLOOKUP('12'!B15,'PS dvorana'!$B$4:$I$77,8,FALSE),"")</f>
        <v>2700</v>
      </c>
      <c r="D15" s="52"/>
      <c r="E15" s="52"/>
      <c r="F15" s="52" t="str">
        <f>IFERROR(VLOOKUP('12'!B15,'PS van stadiona'!$B$4:$H$89,8,FALSE),"")</f>
        <v/>
      </c>
      <c r="G15" s="52"/>
      <c r="H15" s="52"/>
      <c r="I15" s="52">
        <v>200</v>
      </c>
      <c r="J15" s="52"/>
      <c r="K15" s="33">
        <f t="shared" si="0"/>
        <v>2900</v>
      </c>
      <c r="L15" s="32"/>
      <c r="M15"/>
      <c r="N15"/>
      <c r="O15"/>
      <c r="P15"/>
      <c r="Q15"/>
      <c r="R15"/>
      <c r="S15"/>
      <c r="T15"/>
    </row>
    <row r="16" spans="1:20" ht="16.5">
      <c r="A16" s="11">
        <v>11</v>
      </c>
      <c r="B16" s="13" t="str">
        <f>'PS dvorana'!B15</f>
        <v>PIR</v>
      </c>
      <c r="C16" s="52">
        <f>IFERROR(VLOOKUP('12'!B16,'PS dvorana'!$B$4:$I$77,8,FALSE),"")</f>
        <v>2700</v>
      </c>
      <c r="D16" s="52"/>
      <c r="E16" s="52"/>
      <c r="F16" s="52" t="str">
        <f>IFERROR(VLOOKUP('12'!B16,'PS van stadiona'!$B$4:$H$89,8,FALSE),"")</f>
        <v/>
      </c>
      <c r="G16" s="52"/>
      <c r="H16" s="52"/>
      <c r="I16" s="52">
        <v>450</v>
      </c>
      <c r="J16" s="52">
        <v>250</v>
      </c>
      <c r="K16" s="33">
        <f t="shared" si="0"/>
        <v>3400</v>
      </c>
      <c r="L16" s="32"/>
      <c r="M16"/>
      <c r="N16"/>
      <c r="O16"/>
      <c r="P16"/>
      <c r="Q16"/>
      <c r="R16"/>
      <c r="S16"/>
      <c r="T16"/>
    </row>
    <row r="17" spans="1:12" ht="16.5">
      <c r="A17" s="11">
        <v>12</v>
      </c>
      <c r="B17" s="13" t="str">
        <f>'PS dvorana'!B16</f>
        <v>PBG</v>
      </c>
      <c r="C17" s="52">
        <f>IFERROR(VLOOKUP('12'!B17,'PS dvorana'!$B$4:$I$77,8,FALSE),"")</f>
        <v>2550</v>
      </c>
      <c r="D17" s="52"/>
      <c r="E17" s="52"/>
      <c r="F17" s="52" t="str">
        <f>IFERROR(VLOOKUP('12'!B17,'PS van stadiona'!$B$4:$H$89,8,FALSE),"")</f>
        <v/>
      </c>
      <c r="G17" s="52"/>
      <c r="H17" s="52"/>
      <c r="I17" s="52">
        <v>400</v>
      </c>
      <c r="J17" s="52"/>
      <c r="K17" s="33">
        <f t="shared" si="0"/>
        <v>2950</v>
      </c>
      <c r="L17" s="32"/>
    </row>
    <row r="18" spans="1:12" ht="16.5">
      <c r="A18" s="11">
        <v>13</v>
      </c>
      <c r="B18" s="13" t="str">
        <f>'PS dvorana'!B17</f>
        <v>SIR</v>
      </c>
      <c r="C18" s="52">
        <f>IFERROR(VLOOKUP('12'!B18,'PS dvorana'!$B$4:$I$77,8,FALSE),"")</f>
        <v>2500</v>
      </c>
      <c r="D18" s="52"/>
      <c r="E18" s="52"/>
      <c r="F18" s="52" t="str">
        <f>IFERROR(VLOOKUP('12'!B18,'PS van stadiona'!$B$4:$H$89,8,FALSE),"")</f>
        <v/>
      </c>
      <c r="G18" s="52"/>
      <c r="H18" s="52"/>
      <c r="I18" s="52">
        <v>150</v>
      </c>
      <c r="J18" s="52"/>
      <c r="K18" s="33">
        <f t="shared" si="0"/>
        <v>2650</v>
      </c>
      <c r="L18" s="32"/>
    </row>
    <row r="19" spans="1:12" ht="16.5">
      <c r="A19" s="11">
        <v>14</v>
      </c>
      <c r="B19" s="13" t="str">
        <f>'PS dvorana'!B18</f>
        <v>AŠKT</v>
      </c>
      <c r="C19" s="52">
        <f>IFERROR(VLOOKUP('12'!B19,'PS dvorana'!$B$4:$I$77,8,FALSE),"")</f>
        <v>2350</v>
      </c>
      <c r="D19" s="52"/>
      <c r="E19" s="52"/>
      <c r="F19" s="52" t="str">
        <f>IFERROR(VLOOKUP('12'!B19,'PS van stadiona'!$B$4:$H$89,8,FALSE),"")</f>
        <v/>
      </c>
      <c r="G19" s="52"/>
      <c r="H19" s="52"/>
      <c r="I19" s="52"/>
      <c r="J19" s="52">
        <v>300</v>
      </c>
      <c r="K19" s="33">
        <f t="shared" si="0"/>
        <v>2650</v>
      </c>
      <c r="L19" s="32"/>
    </row>
    <row r="20" spans="1:12" ht="16.5">
      <c r="A20" s="11">
        <v>15</v>
      </c>
      <c r="B20" s="13" t="str">
        <f>'PS dvorana'!B19</f>
        <v>POP</v>
      </c>
      <c r="C20" s="52">
        <f>IFERROR(VLOOKUP('12'!B20,'PS dvorana'!$B$4:$I$77,8,FALSE),"")</f>
        <v>2200</v>
      </c>
      <c r="D20" s="52"/>
      <c r="E20" s="52"/>
      <c r="F20" s="52" t="str">
        <f>IFERROR(VLOOKUP('12'!B20,'PS van stadiona'!$B$4:$H$89,8,FALSE),"")</f>
        <v/>
      </c>
      <c r="G20" s="52"/>
      <c r="H20" s="52"/>
      <c r="I20" s="52"/>
      <c r="J20" s="52"/>
      <c r="K20" s="33">
        <f t="shared" si="0"/>
        <v>2200</v>
      </c>
      <c r="L20" s="32"/>
    </row>
    <row r="21" spans="1:12" ht="16.5">
      <c r="A21" s="11">
        <v>16</v>
      </c>
      <c r="B21" s="13" t="str">
        <f>'PS dvorana'!B20</f>
        <v>MSO</v>
      </c>
      <c r="C21" s="52">
        <f>IFERROR(VLOOKUP('12'!B21,'PS dvorana'!$B$4:$I$77,8,FALSE),"")</f>
        <v>2050</v>
      </c>
      <c r="D21" s="52"/>
      <c r="E21" s="52"/>
      <c r="F21" s="52" t="str">
        <f>IFERROR(VLOOKUP('12'!B21,'PS van stadiona'!$B$4:$H$89,8,FALSE),"")</f>
        <v/>
      </c>
      <c r="G21" s="52"/>
      <c r="H21" s="52"/>
      <c r="I21" s="52">
        <v>1800</v>
      </c>
      <c r="J21" s="52"/>
      <c r="K21" s="33">
        <f t="shared" si="0"/>
        <v>3850</v>
      </c>
      <c r="L21" s="32"/>
    </row>
    <row r="22" spans="1:12" ht="16.5">
      <c r="A22" s="11">
        <v>17</v>
      </c>
      <c r="B22" s="13" t="str">
        <f>'PS dvorana'!B21</f>
        <v>RKG</v>
      </c>
      <c r="C22" s="52">
        <f>IFERROR(VLOOKUP('12'!B22,'PS dvorana'!$B$4:$I$77,8,FALSE),"")</f>
        <v>1750</v>
      </c>
      <c r="D22" s="52"/>
      <c r="E22" s="52"/>
      <c r="F22" s="52" t="str">
        <f>IFERROR(VLOOKUP('12'!B22,'PS van stadiona'!$B$4:$H$89,8,FALSE),"")</f>
        <v/>
      </c>
      <c r="G22" s="52"/>
      <c r="H22" s="52"/>
      <c r="I22" s="52">
        <v>750</v>
      </c>
      <c r="J22" s="52"/>
      <c r="K22" s="33">
        <f t="shared" si="0"/>
        <v>2500</v>
      </c>
      <c r="L22" s="32"/>
    </row>
    <row r="23" spans="1:12" ht="16.5">
      <c r="A23" s="11">
        <v>18</v>
      </c>
      <c r="B23" s="13" t="str">
        <f>'PS dvorana'!B22</f>
        <v>SSU</v>
      </c>
      <c r="C23" s="52">
        <f>IFERROR(VLOOKUP('12'!B23,'PS dvorana'!$B$4:$I$77,8,FALSE),"")</f>
        <v>1700</v>
      </c>
      <c r="D23" s="52"/>
      <c r="E23" s="52"/>
      <c r="F23" s="52" t="str">
        <f>IFERROR(VLOOKUP('12'!B23,'PS van stadiona'!$B$4:$H$89,8,FALSE),"")</f>
        <v/>
      </c>
      <c r="G23" s="52"/>
      <c r="H23" s="52"/>
      <c r="I23" s="52">
        <v>100</v>
      </c>
      <c r="J23" s="52">
        <v>850</v>
      </c>
      <c r="K23" s="33">
        <f t="shared" si="0"/>
        <v>2650</v>
      </c>
      <c r="L23" s="32"/>
    </row>
    <row r="24" spans="1:12" ht="16.5">
      <c r="A24" s="11">
        <v>19</v>
      </c>
      <c r="B24" s="13" t="str">
        <f>'PS dvorana'!B23</f>
        <v>NBG</v>
      </c>
      <c r="C24" s="52">
        <f>IFERROR(VLOOKUP('12'!B24,'PS dvorana'!$B$4:$I$77,8,FALSE),"")</f>
        <v>1600</v>
      </c>
      <c r="D24" s="52"/>
      <c r="E24" s="52"/>
      <c r="F24" s="52" t="str">
        <f>IFERROR(VLOOKUP('12'!B24,'PS van stadiona'!$B$4:$H$89,8,FALSE),"")</f>
        <v/>
      </c>
      <c r="G24" s="52"/>
      <c r="H24" s="52"/>
      <c r="I24" s="52">
        <v>1500</v>
      </c>
      <c r="J24" s="52"/>
      <c r="K24" s="33">
        <f t="shared" si="0"/>
        <v>3100</v>
      </c>
      <c r="L24" s="32"/>
    </row>
    <row r="25" spans="1:12" ht="16.5">
      <c r="A25" s="11">
        <v>20</v>
      </c>
      <c r="B25" s="13" t="str">
        <f>'PS dvorana'!B24</f>
        <v>VOŽ</v>
      </c>
      <c r="C25" s="52">
        <f>IFERROR(VLOOKUP('12'!B25,'PS dvorana'!$B$4:$I$77,8,FALSE),"")</f>
        <v>1600</v>
      </c>
      <c r="D25" s="52"/>
      <c r="E25" s="52"/>
      <c r="F25" s="52" t="str">
        <f>IFERROR(VLOOKUP('12'!B25,'PS van stadiona'!$B$4:$H$89,8,FALSE),"")</f>
        <v/>
      </c>
      <c r="G25" s="52"/>
      <c r="H25" s="52"/>
      <c r="I25" s="52"/>
      <c r="J25" s="52">
        <v>600</v>
      </c>
      <c r="K25" s="33">
        <f t="shared" si="0"/>
        <v>2200</v>
      </c>
      <c r="L25" s="32"/>
    </row>
    <row r="26" spans="1:12" ht="16.5">
      <c r="A26" s="11">
        <v>21</v>
      </c>
      <c r="B26" s="13" t="str">
        <f>'PS dvorana'!B25</f>
        <v>PAP</v>
      </c>
      <c r="C26" s="52">
        <f>IFERROR(VLOOKUP('12'!B26,'PS dvorana'!$B$4:$I$77,8,FALSE),"")</f>
        <v>1500</v>
      </c>
      <c r="D26" s="52"/>
      <c r="E26" s="52"/>
      <c r="F26" s="52" t="str">
        <f>IFERROR(VLOOKUP('12'!B26,'PS van stadiona'!$B$4:$H$89,8,FALSE),"")</f>
        <v/>
      </c>
      <c r="G26" s="52"/>
      <c r="H26" s="52"/>
      <c r="I26" s="52"/>
      <c r="J26" s="52"/>
      <c r="K26" s="33">
        <f>IFERROR(SUM(C26:J26),"")</f>
        <v>1500</v>
      </c>
      <c r="L26" s="32"/>
    </row>
    <row r="27" spans="1:12" ht="16.5">
      <c r="A27" s="11">
        <v>22</v>
      </c>
      <c r="B27" s="13" t="str">
        <f>'PS dvorana'!B26</f>
        <v>ASZ</v>
      </c>
      <c r="C27" s="52">
        <f>IFERROR(VLOOKUP('12'!B27,'PS dvorana'!$B$4:$I$77,8,FALSE),"")</f>
        <v>1250</v>
      </c>
      <c r="D27" s="52"/>
      <c r="E27" s="52"/>
      <c r="F27" s="52" t="str">
        <f>IFERROR(VLOOKUP('12'!B27,'PS van stadiona'!$B$4:$H$89,8,FALSE),"")</f>
        <v/>
      </c>
      <c r="G27" s="52"/>
      <c r="H27" s="52"/>
      <c r="I27" s="52">
        <v>550</v>
      </c>
      <c r="J27" s="52"/>
      <c r="K27" s="33">
        <f t="shared" ref="K27:K74" si="1">SUM(C27:J27)</f>
        <v>1800</v>
      </c>
      <c r="L27" s="32"/>
    </row>
    <row r="28" spans="1:12" ht="16.5">
      <c r="A28" s="11">
        <v>23</v>
      </c>
      <c r="B28" s="13" t="str">
        <f>'PS dvorana'!B27</f>
        <v>TKB</v>
      </c>
      <c r="C28" s="52">
        <f>IFERROR(VLOOKUP('12'!B28,'PS dvorana'!$B$4:$I$77,8,FALSE),"")</f>
        <v>1250</v>
      </c>
      <c r="D28" s="52"/>
      <c r="E28" s="52"/>
      <c r="F28" s="52" t="str">
        <f>IFERROR(VLOOKUP('12'!B28,'PS van stadiona'!$B$4:$H$89,8,FALSE),"")</f>
        <v/>
      </c>
      <c r="G28" s="52"/>
      <c r="H28" s="52"/>
      <c r="I28" s="52"/>
      <c r="J28" s="52"/>
      <c r="K28" s="33">
        <f t="shared" si="1"/>
        <v>1250</v>
      </c>
      <c r="L28" s="32"/>
    </row>
    <row r="29" spans="1:12" ht="16.5">
      <c r="A29" s="11">
        <v>24</v>
      </c>
      <c r="B29" s="13" t="str">
        <f>'PS dvorana'!B28</f>
        <v>PRZ</v>
      </c>
      <c r="C29" s="52">
        <f>IFERROR(VLOOKUP('12'!B29,'PS dvorana'!$B$4:$I$77,8,FALSE),"")</f>
        <v>1200</v>
      </c>
      <c r="D29" s="52"/>
      <c r="E29" s="52"/>
      <c r="F29" s="52" t="str">
        <f>IFERROR(VLOOKUP('12'!B29,'PS van stadiona'!$B$4:$H$89,8,FALSE),"")</f>
        <v/>
      </c>
      <c r="G29" s="52"/>
      <c r="H29" s="52"/>
      <c r="I29" s="52"/>
      <c r="J29" s="52"/>
      <c r="K29" s="33">
        <f t="shared" si="1"/>
        <v>1200</v>
      </c>
      <c r="L29" s="32"/>
    </row>
    <row r="30" spans="1:12" ht="16.5">
      <c r="A30" s="11">
        <v>25</v>
      </c>
      <c r="B30" s="13" t="str">
        <f>'PS dvorana'!B29</f>
        <v>DIP</v>
      </c>
      <c r="C30" s="52">
        <f>IFERROR(VLOOKUP('12'!B30,'PS dvorana'!$B$4:$I$77,8,FALSE),"")</f>
        <v>1200</v>
      </c>
      <c r="D30" s="52"/>
      <c r="E30" s="52"/>
      <c r="F30" s="52" t="str">
        <f>IFERROR(VLOOKUP('12'!B30,'PS van stadiona'!$B$4:$H$89,8,FALSE),"")</f>
        <v/>
      </c>
      <c r="G30" s="52"/>
      <c r="H30" s="52"/>
      <c r="I30" s="52">
        <v>350</v>
      </c>
      <c r="J30" s="52">
        <v>1600</v>
      </c>
      <c r="K30" s="33">
        <f t="shared" si="1"/>
        <v>3150</v>
      </c>
      <c r="L30" s="32"/>
    </row>
    <row r="31" spans="1:12" ht="16.5">
      <c r="A31" s="11">
        <v>26</v>
      </c>
      <c r="B31" s="13" t="str">
        <f>'PS dvorana'!B30</f>
        <v>RUM</v>
      </c>
      <c r="C31" s="52">
        <f>IFERROR(VLOOKUP('12'!B31,'PS dvorana'!$B$4:$I$77,8,FALSE),"")</f>
        <v>1100</v>
      </c>
      <c r="D31" s="52"/>
      <c r="E31" s="52"/>
      <c r="F31" s="52" t="str">
        <f>IFERROR(VLOOKUP('12'!B31,'PS van stadiona'!$B$4:$H$89,8,FALSE),"")</f>
        <v/>
      </c>
      <c r="G31" s="52"/>
      <c r="H31" s="52"/>
      <c r="I31" s="52"/>
      <c r="J31" s="52"/>
      <c r="K31" s="33">
        <f t="shared" si="1"/>
        <v>1100</v>
      </c>
      <c r="L31" s="32"/>
    </row>
    <row r="32" spans="1:12" ht="16.5">
      <c r="A32" s="11">
        <v>27</v>
      </c>
      <c r="B32" s="13" t="str">
        <f>'PS dvorana'!B31</f>
        <v>ZAK</v>
      </c>
      <c r="C32" s="52">
        <f>IFERROR(VLOOKUP('12'!B32,'PS dvorana'!$B$4:$I$77,8,FALSE),"")</f>
        <v>1000</v>
      </c>
      <c r="D32" s="52"/>
      <c r="E32" s="52"/>
      <c r="F32" s="52" t="str">
        <f>IFERROR(VLOOKUP('12'!B32,'PS van stadiona'!$B$4:$H$89,8,FALSE),"")</f>
        <v/>
      </c>
      <c r="G32" s="52"/>
      <c r="H32" s="52"/>
      <c r="I32" s="52">
        <v>150</v>
      </c>
      <c r="J32" s="52"/>
      <c r="K32" s="33">
        <f t="shared" si="1"/>
        <v>1150</v>
      </c>
      <c r="L32" s="32"/>
    </row>
    <row r="33" spans="1:12" ht="16.5">
      <c r="A33" s="11">
        <v>28</v>
      </c>
      <c r="B33" s="13" t="str">
        <f>'PS dvorana'!B32</f>
        <v>MZA</v>
      </c>
      <c r="C33" s="52">
        <f>IFERROR(VLOOKUP('12'!B33,'PS dvorana'!$B$4:$I$77,8,FALSE),"")</f>
        <v>900</v>
      </c>
      <c r="D33" s="52"/>
      <c r="E33" s="52"/>
      <c r="F33" s="52" t="str">
        <f>IFERROR(VLOOKUP('12'!B33,'PS van stadiona'!$B$4:$H$89,8,FALSE),"")</f>
        <v/>
      </c>
      <c r="G33" s="52"/>
      <c r="H33" s="52"/>
      <c r="I33" s="52"/>
      <c r="J33" s="52"/>
      <c r="K33" s="33">
        <f t="shared" si="1"/>
        <v>900</v>
      </c>
      <c r="L33" s="32"/>
    </row>
    <row r="34" spans="1:12" ht="16.5">
      <c r="A34" s="11">
        <v>29</v>
      </c>
      <c r="B34" s="13" t="str">
        <f>'PS dvorana'!B34</f>
        <v>VLA</v>
      </c>
      <c r="C34" s="52">
        <f>IFERROR(VLOOKUP('12'!B34,'PS dvorana'!$B$4:$I$77,8,FALSE),"")</f>
        <v>850</v>
      </c>
      <c r="D34" s="52"/>
      <c r="E34" s="52"/>
      <c r="F34" s="52" t="str">
        <f>IFERROR(VLOOKUP('12'!B34,'PS van stadiona'!$B$4:$H$89,8,FALSE),"")</f>
        <v/>
      </c>
      <c r="G34" s="52"/>
      <c r="H34" s="52"/>
      <c r="I34" s="52">
        <v>150</v>
      </c>
      <c r="J34" s="52"/>
      <c r="K34" s="33">
        <f t="shared" si="1"/>
        <v>1000</v>
      </c>
      <c r="L34" s="32"/>
    </row>
    <row r="35" spans="1:12" ht="16.5">
      <c r="A35" s="11">
        <v>30</v>
      </c>
      <c r="B35" s="13" t="str">
        <f>'PS dvorana'!B35</f>
        <v>RNI</v>
      </c>
      <c r="C35" s="52">
        <f>IFERROR(VLOOKUP('12'!B35,'PS dvorana'!$B$4:$I$77,8,FALSE),"")</f>
        <v>750</v>
      </c>
      <c r="D35" s="52"/>
      <c r="E35" s="52"/>
      <c r="F35" s="52" t="str">
        <f>IFERROR(VLOOKUP('12'!B35,'PS van stadiona'!$B$4:$H$89,8,FALSE),"")</f>
        <v/>
      </c>
      <c r="G35" s="52"/>
      <c r="H35" s="52"/>
      <c r="I35" s="52"/>
      <c r="J35" s="52">
        <v>1400</v>
      </c>
      <c r="K35" s="33">
        <f t="shared" si="1"/>
        <v>2150</v>
      </c>
      <c r="L35" s="32"/>
    </row>
    <row r="36" spans="1:12" ht="16.5">
      <c r="A36" s="11">
        <v>31</v>
      </c>
      <c r="B36" s="13" t="str">
        <f>'PS dvorana'!B36</f>
        <v>ČAČ</v>
      </c>
      <c r="C36" s="52">
        <f>IFERROR(VLOOKUP('12'!B36,'PS dvorana'!$B$4:$I$77,8,FALSE),"")</f>
        <v>650</v>
      </c>
      <c r="D36" s="52"/>
      <c r="E36" s="52"/>
      <c r="F36" s="52" t="str">
        <f>IFERROR(VLOOKUP('12'!B36,'PS van stadiona'!$B$4:$H$89,8,FALSE),"")</f>
        <v/>
      </c>
      <c r="G36" s="52"/>
      <c r="H36" s="52"/>
      <c r="I36" s="52">
        <v>600</v>
      </c>
      <c r="J36" s="52">
        <v>1400</v>
      </c>
      <c r="K36" s="33">
        <f t="shared" si="1"/>
        <v>2650</v>
      </c>
      <c r="L36" s="32"/>
    </row>
    <row r="37" spans="1:12" ht="16.5">
      <c r="A37" s="11">
        <v>32</v>
      </c>
      <c r="B37" s="13" t="str">
        <f>'PS dvorana'!B37</f>
        <v>MLD</v>
      </c>
      <c r="C37" s="52">
        <f>IFERROR(VLOOKUP('12'!B37,'PS dvorana'!$B$4:$I$77,8,FALSE),"")</f>
        <v>650</v>
      </c>
      <c r="D37" s="52"/>
      <c r="E37" s="52"/>
      <c r="F37" s="52" t="str">
        <f>IFERROR(VLOOKUP('12'!B37,'PS van stadiona'!$B$4:$H$89,8,FALSE),"")</f>
        <v/>
      </c>
      <c r="G37" s="52"/>
      <c r="H37" s="52"/>
      <c r="I37" s="52"/>
      <c r="J37" s="52"/>
      <c r="K37" s="33">
        <f t="shared" si="1"/>
        <v>650</v>
      </c>
      <c r="L37" s="32"/>
    </row>
    <row r="38" spans="1:12" ht="16.5">
      <c r="A38" s="11">
        <v>33</v>
      </c>
      <c r="B38" s="13" t="str">
        <f>'PS dvorana'!B38</f>
        <v>ATB</v>
      </c>
      <c r="C38" s="52">
        <f>IFERROR(VLOOKUP('12'!B38,'PS dvorana'!$B$4:$I$77,8,FALSE),"")</f>
        <v>600</v>
      </c>
      <c r="D38" s="52"/>
      <c r="E38" s="52"/>
      <c r="F38" s="52" t="str">
        <f>IFERROR(VLOOKUP('12'!B38,'PS van stadiona'!$B$4:$H$89,8,FALSE),"")</f>
        <v/>
      </c>
      <c r="G38" s="52"/>
      <c r="H38" s="52"/>
      <c r="I38" s="52"/>
      <c r="J38" s="52"/>
      <c r="K38" s="33">
        <f t="shared" si="1"/>
        <v>600</v>
      </c>
      <c r="L38" s="32"/>
    </row>
    <row r="39" spans="1:12" ht="16.5">
      <c r="A39" s="11">
        <v>34</v>
      </c>
      <c r="B39" s="13" t="str">
        <f>'PS dvorana'!B39</f>
        <v>MOĆ</v>
      </c>
      <c r="C39" s="52">
        <f>IFERROR(VLOOKUP('12'!B39,'PS dvorana'!$B$4:$I$77,8,FALSE),"")</f>
        <v>600</v>
      </c>
      <c r="D39" s="52"/>
      <c r="E39" s="52"/>
      <c r="F39" s="52" t="str">
        <f>IFERROR(VLOOKUP('12'!B39,'PS van stadiona'!$B$4:$H$89,8,FALSE),"")</f>
        <v/>
      </c>
      <c r="G39" s="52"/>
      <c r="H39" s="52"/>
      <c r="I39" s="52"/>
      <c r="J39" s="52"/>
      <c r="K39" s="33">
        <f t="shared" si="1"/>
        <v>600</v>
      </c>
      <c r="L39" s="32"/>
    </row>
    <row r="40" spans="1:12" ht="16.5">
      <c r="A40" s="11">
        <v>35</v>
      </c>
      <c r="B40" s="13" t="str">
        <f>'PS dvorana'!B40</f>
        <v>HMK</v>
      </c>
      <c r="C40" s="52">
        <f>IFERROR(VLOOKUP('12'!B40,'PS dvorana'!$B$4:$I$77,8,FALSE),"")</f>
        <v>600</v>
      </c>
      <c r="D40" s="52"/>
      <c r="E40" s="52"/>
      <c r="F40" s="52" t="str">
        <f>IFERROR(VLOOKUP('12'!B40,'PS van stadiona'!$B$4:$H$89,8,FALSE),"")</f>
        <v/>
      </c>
      <c r="G40" s="52"/>
      <c r="H40" s="52"/>
      <c r="I40" s="52">
        <v>1150</v>
      </c>
      <c r="J40" s="52"/>
      <c r="K40" s="33">
        <f t="shared" si="1"/>
        <v>1750</v>
      </c>
      <c r="L40" s="32"/>
    </row>
    <row r="41" spans="1:12" ht="15" customHeight="1">
      <c r="A41" s="11">
        <v>36</v>
      </c>
      <c r="B41" s="13" t="str">
        <f>'PS dvorana'!B41</f>
        <v>KAR</v>
      </c>
      <c r="C41" s="52">
        <f>IFERROR(VLOOKUP('12'!B41,'PS dvorana'!$B$4:$I$77,8,FALSE),"")</f>
        <v>550</v>
      </c>
      <c r="D41" s="52"/>
      <c r="E41" s="52"/>
      <c r="F41" s="52" t="str">
        <f>IFERROR(VLOOKUP('12'!B41,'PS van stadiona'!$B$4:$H$89,8,FALSE),"")</f>
        <v/>
      </c>
      <c r="G41" s="52"/>
      <c r="H41" s="52"/>
      <c r="I41" s="52"/>
      <c r="J41" s="52"/>
      <c r="K41" s="33">
        <f t="shared" si="1"/>
        <v>550</v>
      </c>
      <c r="L41" s="32"/>
    </row>
    <row r="42" spans="1:12" ht="16.5">
      <c r="A42" s="11">
        <v>37</v>
      </c>
      <c r="B42" s="13" t="str">
        <f>'PS dvorana'!B42</f>
        <v>PRI</v>
      </c>
      <c r="C42" s="52">
        <f>IFERROR(VLOOKUP('12'!B42,'PS dvorana'!$B$4:$I$77,8,FALSE),"")</f>
        <v>550</v>
      </c>
      <c r="D42" s="52"/>
      <c r="E42" s="52"/>
      <c r="F42" s="52" t="str">
        <f>IFERROR(VLOOKUP('12'!B42,'PS van stadiona'!$B$4:$H$89,8,FALSE),"")</f>
        <v/>
      </c>
      <c r="G42" s="52"/>
      <c r="H42" s="52"/>
      <c r="I42" s="52"/>
      <c r="J42" s="52"/>
      <c r="K42" s="33">
        <f t="shared" si="1"/>
        <v>550</v>
      </c>
      <c r="L42" s="32"/>
    </row>
    <row r="43" spans="1:12" ht="16.5">
      <c r="A43" s="11">
        <v>38</v>
      </c>
      <c r="B43" s="13" t="str">
        <f>'PS dvorana'!B43</f>
        <v>SUR</v>
      </c>
      <c r="C43" s="52">
        <f>IFERROR(VLOOKUP('12'!B43,'PS dvorana'!$B$4:$I$77,8,FALSE),"")</f>
        <v>500</v>
      </c>
      <c r="D43" s="52"/>
      <c r="E43" s="52"/>
      <c r="F43" s="52" t="str">
        <f>IFERROR(VLOOKUP('12'!B43,'PS van stadiona'!$B$4:$H$89,8,FALSE),"")</f>
        <v/>
      </c>
      <c r="G43" s="52"/>
      <c r="H43" s="52"/>
      <c r="I43" s="52"/>
      <c r="J43" s="52"/>
      <c r="K43" s="33">
        <f t="shared" si="1"/>
        <v>500</v>
      </c>
    </row>
    <row r="44" spans="1:12" ht="16.5">
      <c r="A44" s="11">
        <v>39</v>
      </c>
      <c r="B44" s="13" t="str">
        <f>'PS dvorana'!B44</f>
        <v>KRA</v>
      </c>
      <c r="C44" s="52">
        <f>IFERROR(VLOOKUP('12'!B44,'PS dvorana'!$B$4:$I$77,8,FALSE),"")</f>
        <v>450</v>
      </c>
      <c r="D44" s="52"/>
      <c r="E44" s="52"/>
      <c r="F44" s="52" t="str">
        <f>IFERROR(VLOOKUP('12'!B44,'PS van stadiona'!$B$4:$H$89,8,FALSE),"")</f>
        <v/>
      </c>
      <c r="G44" s="52"/>
      <c r="H44" s="52"/>
      <c r="I44" s="52">
        <v>200</v>
      </c>
      <c r="J44" s="52"/>
      <c r="K44" s="33">
        <f t="shared" si="1"/>
        <v>650</v>
      </c>
      <c r="L44" s="32"/>
    </row>
    <row r="45" spans="1:12" ht="16.5">
      <c r="A45" s="11">
        <v>40</v>
      </c>
      <c r="B45" s="13" t="str">
        <f>'PS dvorana'!B45</f>
        <v>DUL</v>
      </c>
      <c r="C45" s="52">
        <f>IFERROR(VLOOKUP('12'!B45,'PS dvorana'!$B$4:$I$77,8,FALSE),"")</f>
        <v>400</v>
      </c>
      <c r="D45" s="52"/>
      <c r="E45" s="52"/>
      <c r="F45" s="52" t="str">
        <f>IFERROR(VLOOKUP('12'!B45,'PS van stadiona'!$B$4:$H$89,8,FALSE),"")</f>
        <v/>
      </c>
      <c r="G45" s="52"/>
      <c r="H45" s="52"/>
      <c r="I45" s="52">
        <v>400</v>
      </c>
      <c r="J45" s="52"/>
      <c r="K45" s="33">
        <f t="shared" si="1"/>
        <v>800</v>
      </c>
      <c r="L45" s="32"/>
    </row>
    <row r="46" spans="1:12" ht="16.5">
      <c r="A46" s="11">
        <v>41</v>
      </c>
      <c r="B46" s="13" t="e">
        <f>'PS dvorana'!#REF!</f>
        <v>#REF!</v>
      </c>
      <c r="C46" s="52" t="str">
        <f>IFERROR(VLOOKUP('12'!B46,'PS dvorana'!$B$4:$I$77,8,FALSE),"")</f>
        <v/>
      </c>
      <c r="D46" s="52"/>
      <c r="E46" s="52"/>
      <c r="F46" s="52" t="str">
        <f>IFERROR(VLOOKUP('12'!B46,'PS van stadiona'!$B$4:$H$89,8,FALSE),"")</f>
        <v/>
      </c>
      <c r="G46" s="52"/>
      <c r="H46" s="52"/>
      <c r="I46" s="52"/>
      <c r="J46" s="52"/>
      <c r="K46" s="33">
        <f t="shared" si="1"/>
        <v>0</v>
      </c>
      <c r="L46" s="32"/>
    </row>
    <row r="47" spans="1:12" ht="16.5">
      <c r="A47" s="11">
        <v>42</v>
      </c>
      <c r="B47" s="13" t="str">
        <f>'PS dvorana'!B46</f>
        <v>JES</v>
      </c>
      <c r="C47" s="52">
        <f>IFERROR(VLOOKUP('12'!B47,'PS dvorana'!$B$4:$I$77,8,FALSE),"")</f>
        <v>400</v>
      </c>
      <c r="D47" s="52"/>
      <c r="E47" s="52"/>
      <c r="F47" s="52" t="str">
        <f>IFERROR(VLOOKUP('12'!B47,'PS van stadiona'!$B$4:$H$89,8,FALSE),"")</f>
        <v/>
      </c>
      <c r="G47" s="52"/>
      <c r="H47" s="52"/>
      <c r="I47" s="52">
        <v>150</v>
      </c>
      <c r="J47" s="52"/>
      <c r="K47" s="33">
        <f t="shared" si="1"/>
        <v>550</v>
      </c>
      <c r="L47" s="32"/>
    </row>
    <row r="48" spans="1:12" ht="16.5">
      <c r="A48" s="11">
        <v>43</v>
      </c>
      <c r="B48" s="13" t="str">
        <f>'PS dvorana'!B47</f>
        <v>PKG</v>
      </c>
      <c r="C48" s="52">
        <f>IFERROR(VLOOKUP('12'!B48,'PS dvorana'!$B$4:$I$77,8,FALSE),"")</f>
        <v>400</v>
      </c>
      <c r="D48" s="52"/>
      <c r="E48" s="52"/>
      <c r="F48" s="52" t="str">
        <f>IFERROR(VLOOKUP('12'!B48,'PS van stadiona'!$B$4:$H$89,8,FALSE),"")</f>
        <v/>
      </c>
      <c r="G48" s="52"/>
      <c r="H48" s="52"/>
      <c r="I48" s="52"/>
      <c r="J48" s="52"/>
      <c r="K48" s="33">
        <f t="shared" si="1"/>
        <v>400</v>
      </c>
      <c r="L48" s="32"/>
    </row>
    <row r="49" spans="1:12" ht="16.5">
      <c r="A49" s="11">
        <v>44</v>
      </c>
      <c r="B49" s="13" t="str">
        <f>'PS dvorana'!B48</f>
        <v>NIŠ</v>
      </c>
      <c r="C49" s="52">
        <f>IFERROR(VLOOKUP('12'!B49,'PS dvorana'!$B$4:$I$77,8,FALSE),"")</f>
        <v>400</v>
      </c>
      <c r="D49" s="52"/>
      <c r="E49" s="52"/>
      <c r="F49" s="52" t="str">
        <f>IFERROR(VLOOKUP('12'!B49,'PS van stadiona'!$B$4:$H$89,8,FALSE),"")</f>
        <v/>
      </c>
      <c r="G49" s="52"/>
      <c r="H49" s="52"/>
      <c r="I49" s="52">
        <v>150</v>
      </c>
      <c r="J49" s="52"/>
      <c r="K49" s="33">
        <f t="shared" si="1"/>
        <v>550</v>
      </c>
      <c r="L49" s="32"/>
    </row>
    <row r="50" spans="1:12" ht="16.5">
      <c r="A50" s="11">
        <v>45</v>
      </c>
      <c r="B50" s="13" t="str">
        <f>'PS dvorana'!B49</f>
        <v>DTPM</v>
      </c>
      <c r="C50" s="52">
        <f>IFERROR(VLOOKUP('12'!B50,'PS dvorana'!$B$4:$I$77,8,FALSE),"")</f>
        <v>350</v>
      </c>
      <c r="D50" s="52"/>
      <c r="E50" s="52"/>
      <c r="F50" s="52" t="str">
        <f>IFERROR(VLOOKUP('12'!B50,'PS van stadiona'!$B$4:$H$89,8,FALSE),"")</f>
        <v/>
      </c>
      <c r="G50" s="52"/>
      <c r="H50" s="52"/>
      <c r="I50" s="52">
        <v>150</v>
      </c>
      <c r="J50" s="52"/>
      <c r="K50" s="33">
        <f t="shared" si="1"/>
        <v>500</v>
      </c>
      <c r="L50" s="32"/>
    </row>
    <row r="51" spans="1:12" ht="16.5">
      <c r="A51" s="11">
        <v>46</v>
      </c>
      <c r="B51" s="13" t="e">
        <f>'PS dvorana'!#REF!</f>
        <v>#REF!</v>
      </c>
      <c r="C51" s="52" t="str">
        <f>IFERROR(VLOOKUP('12'!B51,'PS dvorana'!$B$4:$I$77,8,FALSE),"")</f>
        <v/>
      </c>
      <c r="D51" s="52"/>
      <c r="E51" s="52"/>
      <c r="F51" s="52" t="str">
        <f>IFERROR(VLOOKUP('12'!B51,'PS van stadiona'!$B$4:$H$89,8,FALSE),"")</f>
        <v/>
      </c>
      <c r="G51" s="52"/>
      <c r="H51" s="52"/>
      <c r="I51" s="52"/>
      <c r="J51" s="52"/>
      <c r="K51" s="33">
        <f t="shared" si="1"/>
        <v>0</v>
      </c>
      <c r="L51" s="32"/>
    </row>
    <row r="52" spans="1:12" ht="16.5">
      <c r="A52" s="11">
        <v>47</v>
      </c>
      <c r="B52" s="13" t="str">
        <f>'PS dvorana'!B50</f>
        <v>PKI</v>
      </c>
      <c r="C52" s="52">
        <f>IFERROR(VLOOKUP('12'!B52,'PS dvorana'!$B$4:$I$77,8,FALSE),"")</f>
        <v>300</v>
      </c>
      <c r="D52" s="52"/>
      <c r="E52" s="52"/>
      <c r="F52" s="52" t="str">
        <f>IFERROR(VLOOKUP('12'!B52,'PS van stadiona'!$B$4:$H$89,8,FALSE),"")</f>
        <v/>
      </c>
      <c r="G52" s="52"/>
      <c r="H52" s="52"/>
      <c r="I52" s="52"/>
      <c r="J52" s="52"/>
      <c r="K52" s="33">
        <f t="shared" si="1"/>
        <v>300</v>
      </c>
      <c r="L52" s="32"/>
    </row>
    <row r="53" spans="1:12" ht="16.5">
      <c r="A53" s="11">
        <v>48</v>
      </c>
      <c r="B53" s="13" t="str">
        <f>'PS dvorana'!B51</f>
        <v>SJE</v>
      </c>
      <c r="C53" s="52">
        <f>IFERROR(VLOOKUP('12'!B53,'PS dvorana'!$B$4:$I$77,8,FALSE),"")</f>
        <v>300</v>
      </c>
      <c r="D53" s="52"/>
      <c r="E53" s="52"/>
      <c r="F53" s="52" t="str">
        <f>IFERROR(VLOOKUP('12'!B53,'PS van stadiona'!$B$4:$H$89,8,FALSE),"")</f>
        <v/>
      </c>
      <c r="G53" s="52"/>
      <c r="H53" s="52"/>
      <c r="I53" s="52"/>
      <c r="J53" s="52"/>
      <c r="K53" s="33">
        <f t="shared" si="1"/>
        <v>300</v>
      </c>
      <c r="L53" s="32"/>
    </row>
    <row r="54" spans="1:12" ht="16.5">
      <c r="A54" s="11">
        <v>49</v>
      </c>
      <c r="B54" s="13" t="str">
        <f>'PS dvorana'!B52</f>
        <v>TKM</v>
      </c>
      <c r="C54" s="52">
        <f>IFERROR(VLOOKUP('12'!B54,'PS dvorana'!$B$4:$I$77,8,FALSE),"")</f>
        <v>250</v>
      </c>
      <c r="D54" s="52"/>
      <c r="E54" s="52"/>
      <c r="F54" s="52" t="str">
        <f>IFERROR(VLOOKUP('12'!B54,'PS van stadiona'!$B$4:$H$89,8,FALSE),"")</f>
        <v/>
      </c>
      <c r="G54" s="52"/>
      <c r="H54" s="52"/>
      <c r="I54" s="52"/>
      <c r="J54" s="52"/>
      <c r="K54" s="33">
        <f t="shared" si="1"/>
        <v>250</v>
      </c>
      <c r="L54" s="32"/>
    </row>
    <row r="55" spans="1:12" ht="16.5">
      <c r="A55" s="11">
        <v>50</v>
      </c>
      <c r="B55" s="13" t="str">
        <f>'PS dvorana'!B53</f>
        <v>VLA</v>
      </c>
      <c r="C55" s="52">
        <f>IFERROR(VLOOKUP('12'!B55,'PS dvorana'!$B$4:$I$77,8,FALSE),"")</f>
        <v>850</v>
      </c>
      <c r="D55" s="52"/>
      <c r="E55" s="52"/>
      <c r="F55" s="52" t="str">
        <f>IFERROR(VLOOKUP('12'!B55,'PS van stadiona'!$B$4:$H$89,8,FALSE),"")</f>
        <v/>
      </c>
      <c r="G55" s="52"/>
      <c r="H55" s="52"/>
      <c r="I55" s="52"/>
      <c r="J55" s="52"/>
      <c r="K55" s="33">
        <f t="shared" si="1"/>
        <v>850</v>
      </c>
      <c r="L55" s="32"/>
    </row>
    <row r="56" spans="1:12" ht="16.5">
      <c r="A56" s="11">
        <v>51</v>
      </c>
      <c r="B56" s="13" t="str">
        <f>'PS dvorana'!B54</f>
        <v>ESP</v>
      </c>
      <c r="C56" s="52">
        <f>IFERROR(VLOOKUP('12'!B56,'PS dvorana'!$B$4:$I$77,8,FALSE),"")</f>
        <v>250</v>
      </c>
      <c r="D56" s="52"/>
      <c r="E56" s="52"/>
      <c r="F56" s="52" t="str">
        <f>IFERROR(VLOOKUP('12'!B56,'PS van stadiona'!$B$4:$H$89,8,FALSE),"")</f>
        <v/>
      </c>
      <c r="G56" s="52"/>
      <c r="H56" s="52"/>
      <c r="I56" s="52"/>
      <c r="J56" s="52"/>
      <c r="K56" s="33">
        <f t="shared" si="1"/>
        <v>250</v>
      </c>
      <c r="L56" s="32"/>
    </row>
    <row r="57" spans="1:12" ht="16.5">
      <c r="A57" s="11">
        <v>52</v>
      </c>
      <c r="B57" s="13" t="str">
        <f>'PS dvorana'!B55</f>
        <v>VŽJ</v>
      </c>
      <c r="C57" s="52">
        <f>IFERROR(VLOOKUP('12'!B57,'PS dvorana'!$B$4:$I$77,8,FALSE),"")</f>
        <v>250</v>
      </c>
      <c r="D57" s="52"/>
      <c r="E57" s="52"/>
      <c r="F57" s="52" t="str">
        <f>IFERROR(VLOOKUP('12'!B57,'PS van stadiona'!$B$4:$H$89,8,FALSE),"")</f>
        <v/>
      </c>
      <c r="G57" s="52"/>
      <c r="H57" s="52"/>
      <c r="I57" s="52"/>
      <c r="J57" s="54"/>
      <c r="K57" s="33">
        <f t="shared" si="1"/>
        <v>250</v>
      </c>
      <c r="L57" s="32"/>
    </row>
    <row r="58" spans="1:12" ht="16.5">
      <c r="A58" s="11">
        <v>53</v>
      </c>
      <c r="B58" s="13" t="str">
        <f>'PS dvorana'!B56</f>
        <v>KRU</v>
      </c>
      <c r="C58" s="52">
        <f>IFERROR(VLOOKUP('12'!B58,'PS dvorana'!$B$4:$I$77,8,FALSE),"")</f>
        <v>250</v>
      </c>
      <c r="D58" s="52"/>
      <c r="E58" s="52"/>
      <c r="F58" s="52" t="str">
        <f>IFERROR(VLOOKUP('12'!B58,'PS van stadiona'!$B$4:$H$89,8,FALSE),"")</f>
        <v/>
      </c>
      <c r="G58" s="52"/>
      <c r="H58" s="52"/>
      <c r="I58" s="52"/>
      <c r="J58" s="52"/>
      <c r="K58" s="33">
        <f t="shared" si="1"/>
        <v>250</v>
      </c>
      <c r="L58" s="32"/>
    </row>
    <row r="59" spans="1:12" ht="16.5">
      <c r="A59" s="11">
        <v>54</v>
      </c>
      <c r="B59" s="13" t="str">
        <f>'PS dvorana'!B57</f>
        <v>LAZ</v>
      </c>
      <c r="C59" s="52">
        <f>IFERROR(VLOOKUP('12'!B59,'PS dvorana'!$B$4:$I$77,8,FALSE),"")</f>
        <v>250</v>
      </c>
      <c r="D59" s="52"/>
      <c r="E59" s="52"/>
      <c r="F59" s="52" t="str">
        <f>IFERROR(VLOOKUP('12'!B59,'PS van stadiona'!$B$4:$H$89,8,FALSE),"")</f>
        <v/>
      </c>
      <c r="G59" s="52"/>
      <c r="H59" s="52"/>
      <c r="I59" s="52"/>
      <c r="J59" s="52"/>
      <c r="K59" s="33">
        <f t="shared" si="1"/>
        <v>250</v>
      </c>
      <c r="L59" s="32"/>
    </row>
    <row r="60" spans="1:12" ht="15.75" customHeight="1">
      <c r="A60" s="11">
        <v>55</v>
      </c>
      <c r="B60" s="13" t="e">
        <f>'PS dvorana'!#REF!</f>
        <v>#REF!</v>
      </c>
      <c r="C60" s="52" t="str">
        <f>IFERROR(VLOOKUP('12'!B60,'PS dvorana'!$B$4:$I$77,8,FALSE),"")</f>
        <v/>
      </c>
      <c r="D60" s="52"/>
      <c r="E60" s="52"/>
      <c r="F60" s="52" t="str">
        <f>IFERROR(VLOOKUP('12'!B60,'PS van stadiona'!$B$4:$H$89,8,FALSE),"")</f>
        <v/>
      </c>
      <c r="G60" s="52"/>
      <c r="H60" s="52"/>
      <c r="I60" s="52"/>
      <c r="J60" s="52"/>
      <c r="K60" s="33">
        <f t="shared" si="1"/>
        <v>0</v>
      </c>
      <c r="L60" s="32"/>
    </row>
    <row r="61" spans="1:12" ht="16.5">
      <c r="A61" s="11">
        <v>56</v>
      </c>
      <c r="B61" s="13" t="e">
        <f>'PS dvorana'!#REF!</f>
        <v>#REF!</v>
      </c>
      <c r="C61" s="52" t="str">
        <f>IFERROR(VLOOKUP('12'!B61,'PS dvorana'!$B$4:$I$77,8,FALSE),"")</f>
        <v/>
      </c>
      <c r="D61" s="52"/>
      <c r="E61" s="52"/>
      <c r="F61" s="52" t="str">
        <f>IFERROR(VLOOKUP('12'!B61,'PS van stadiona'!$B$4:$H$89,8,FALSE),"")</f>
        <v/>
      </c>
      <c r="G61" s="52"/>
      <c r="H61" s="52"/>
      <c r="I61" s="52"/>
      <c r="J61" s="52"/>
      <c r="K61" s="33">
        <f t="shared" si="1"/>
        <v>0</v>
      </c>
      <c r="L61" s="32"/>
    </row>
    <row r="62" spans="1:12" ht="16.5">
      <c r="A62" s="11">
        <v>57</v>
      </c>
      <c r="B62" s="13" t="str">
        <f>'PS dvorana'!B58</f>
        <v>VVA</v>
      </c>
      <c r="C62" s="52">
        <f>IFERROR(VLOOKUP('12'!B62,'PS dvorana'!$B$4:$I$77,8,FALSE),"")</f>
        <v>250</v>
      </c>
      <c r="D62" s="52"/>
      <c r="E62" s="52"/>
      <c r="F62" s="52" t="str">
        <f>IFERROR(VLOOKUP('12'!B62,'PS van stadiona'!$B$4:$H$89,8,FALSE),"")</f>
        <v/>
      </c>
      <c r="G62" s="52"/>
      <c r="H62" s="52"/>
      <c r="I62" s="52"/>
      <c r="J62" s="52"/>
      <c r="K62" s="33">
        <f t="shared" si="1"/>
        <v>250</v>
      </c>
      <c r="L62" s="32"/>
    </row>
    <row r="63" spans="1:12" ht="16.5">
      <c r="A63" s="11">
        <v>58</v>
      </c>
      <c r="B63" s="13" t="str">
        <f>'PS dvorana'!B59</f>
        <v>SSM</v>
      </c>
      <c r="C63" s="52">
        <f>IFERROR(VLOOKUP('12'!B63,'PS dvorana'!$B$4:$I$77,8,FALSE),"")</f>
        <v>200</v>
      </c>
      <c r="D63" s="52"/>
      <c r="E63" s="52"/>
      <c r="F63" s="52" t="str">
        <f>IFERROR(VLOOKUP('12'!B63,'PS van stadiona'!$B$4:$H$89,8,FALSE),"")</f>
        <v/>
      </c>
      <c r="G63" s="52"/>
      <c r="H63" s="52"/>
      <c r="I63" s="52"/>
      <c r="J63" s="52"/>
      <c r="K63" s="33">
        <f t="shared" si="1"/>
        <v>200</v>
      </c>
      <c r="L63" s="32"/>
    </row>
    <row r="64" spans="1:12" ht="16.5">
      <c r="A64" s="11">
        <v>59</v>
      </c>
      <c r="B64" s="13" t="str">
        <f>'PS dvorana'!B60</f>
        <v>TAP</v>
      </c>
      <c r="C64" s="52">
        <f>IFERROR(VLOOKUP('12'!B64,'PS dvorana'!$B$4:$I$77,8,FALSE),"")</f>
        <v>200</v>
      </c>
      <c r="D64" s="52"/>
      <c r="E64" s="52"/>
      <c r="F64" s="52" t="str">
        <f>IFERROR(VLOOKUP('12'!B64,'PS van stadiona'!$B$4:$H$89,8,FALSE),"")</f>
        <v/>
      </c>
      <c r="G64" s="52"/>
      <c r="H64" s="52"/>
      <c r="I64" s="52"/>
      <c r="J64" s="52"/>
      <c r="K64" s="33">
        <f t="shared" si="1"/>
        <v>200</v>
      </c>
      <c r="L64" s="32"/>
    </row>
    <row r="65" spans="1:12" ht="16.5">
      <c r="A65" s="11">
        <v>60</v>
      </c>
      <c r="B65" s="13" t="str">
        <f>'PS dvorana'!B61</f>
        <v>SPM</v>
      </c>
      <c r="C65" s="52">
        <f>IFERROR(VLOOKUP('12'!B65,'PS dvorana'!$B$4:$I$77,8,FALSE),"")</f>
        <v>200</v>
      </c>
      <c r="D65" s="52"/>
      <c r="E65" s="52"/>
      <c r="F65" s="52" t="str">
        <f>IFERROR(VLOOKUP('12'!B65,'PS van stadiona'!$B$4:$H$89,8,FALSE),"")</f>
        <v/>
      </c>
      <c r="G65" s="52"/>
      <c r="H65" s="52"/>
      <c r="I65" s="52"/>
      <c r="J65" s="52"/>
      <c r="K65" s="33">
        <f t="shared" si="1"/>
        <v>200</v>
      </c>
      <c r="L65" s="32"/>
    </row>
    <row r="66" spans="1:12" ht="16.5">
      <c r="A66" s="11">
        <v>61</v>
      </c>
      <c r="B66" s="13" t="str">
        <f>'PS dvorana'!B62</f>
        <v>ATV</v>
      </c>
      <c r="C66" s="52">
        <f>IFERROR(VLOOKUP('12'!B66,'PS dvorana'!$B$4:$I$77,8,FALSE),"")</f>
        <v>0</v>
      </c>
      <c r="D66" s="52"/>
      <c r="E66" s="52"/>
      <c r="F66" s="52" t="str">
        <f>IFERROR(VLOOKUP('12'!B66,'PS van stadiona'!$B$4:$H$89,8,FALSE),"")</f>
        <v/>
      </c>
      <c r="G66" s="52"/>
      <c r="H66" s="52"/>
      <c r="I66" s="52"/>
      <c r="J66" s="52"/>
      <c r="K66" s="33">
        <f t="shared" si="1"/>
        <v>0</v>
      </c>
      <c r="L66" s="32"/>
    </row>
    <row r="67" spans="1:12" ht="16.5">
      <c r="A67" s="11">
        <v>62</v>
      </c>
      <c r="B67" s="13" t="str">
        <f>'PS dvorana'!B63</f>
        <v>CRV</v>
      </c>
      <c r="C67" s="52">
        <f>IFERROR(VLOOKUP('12'!B67,'PS dvorana'!$B$4:$I$77,8,FALSE),"")</f>
        <v>0</v>
      </c>
      <c r="D67" s="52"/>
      <c r="E67" s="52"/>
      <c r="F67" s="52" t="str">
        <f>IFERROR(VLOOKUP('12'!B67,'PS van stadiona'!$B$4:$H$89,8,FALSE),"")</f>
        <v/>
      </c>
      <c r="G67" s="52"/>
      <c r="H67" s="52"/>
      <c r="I67" s="52"/>
      <c r="J67" s="52"/>
      <c r="K67" s="33">
        <f t="shared" si="1"/>
        <v>0</v>
      </c>
      <c r="L67" s="32"/>
    </row>
    <row r="68" spans="1:12" ht="16.5">
      <c r="A68" s="11">
        <v>63</v>
      </c>
      <c r="B68" s="13" t="str">
        <f>'PS dvorana'!B64</f>
        <v>EASK</v>
      </c>
      <c r="C68" s="52">
        <f>IFERROR(VLOOKUP('12'!B68,'PS dvorana'!$B$4:$I$77,8,FALSE),"")</f>
        <v>0</v>
      </c>
      <c r="D68" s="52"/>
      <c r="E68" s="52"/>
      <c r="F68" s="52" t="str">
        <f>IFERROR(VLOOKUP('12'!B68,'PS van stadiona'!$B$4:$H$89,8,FALSE),"")</f>
        <v/>
      </c>
      <c r="G68" s="52"/>
      <c r="H68" s="52"/>
      <c r="I68" s="52"/>
      <c r="J68" s="52">
        <v>600</v>
      </c>
      <c r="K68" s="33">
        <f t="shared" si="1"/>
        <v>600</v>
      </c>
      <c r="L68" s="32"/>
    </row>
    <row r="69" spans="1:12" ht="16.5">
      <c r="A69" s="11">
        <v>64</v>
      </c>
      <c r="B69" s="13" t="str">
        <f>'PS dvorana'!B65</f>
        <v>JAG</v>
      </c>
      <c r="C69" s="52">
        <f>IFERROR(VLOOKUP('12'!B69,'PS dvorana'!$B$4:$I$77,8,FALSE),"")</f>
        <v>0</v>
      </c>
      <c r="D69" s="52"/>
      <c r="E69" s="52"/>
      <c r="F69" s="52" t="str">
        <f>IFERROR(VLOOKUP('12'!B69,'PS van stadiona'!$B$4:$H$89,8,FALSE),"")</f>
        <v/>
      </c>
      <c r="G69" s="52"/>
      <c r="H69" s="52"/>
      <c r="I69" s="52"/>
      <c r="J69" s="52"/>
      <c r="K69" s="33">
        <f t="shared" si="1"/>
        <v>0</v>
      </c>
      <c r="L69" s="32"/>
    </row>
    <row r="70" spans="1:12" ht="16.5">
      <c r="A70" s="11">
        <v>65</v>
      </c>
      <c r="B70" s="13" t="str">
        <f>'PS dvorana'!B66</f>
        <v>TFV</v>
      </c>
      <c r="C70" s="52">
        <f>IFERROR(VLOOKUP('12'!B70,'PS dvorana'!$B$4:$I$77,8,FALSE),"")</f>
        <v>0</v>
      </c>
      <c r="D70" s="52"/>
      <c r="E70" s="52"/>
      <c r="F70" s="52" t="str">
        <f>IFERROR(VLOOKUP('12'!B70,'PS van stadiona'!$B$4:$H$89,8,FALSE),"")</f>
        <v/>
      </c>
      <c r="G70" s="52"/>
      <c r="H70" s="52"/>
      <c r="I70" s="52"/>
      <c r="J70" s="52"/>
      <c r="K70" s="33">
        <f t="shared" si="1"/>
        <v>0</v>
      </c>
      <c r="L70" s="32"/>
    </row>
    <row r="71" spans="1:12" ht="16.5">
      <c r="A71" s="11">
        <v>66</v>
      </c>
      <c r="B71" s="13" t="str">
        <f>'PS dvorana'!B67</f>
        <v>SAK</v>
      </c>
      <c r="C71" s="52">
        <f>IFERROR(VLOOKUP('12'!B71,'PS dvorana'!$B$4:$I$77,8,FALSE),"")</f>
        <v>0</v>
      </c>
      <c r="D71" s="52"/>
      <c r="E71" s="52"/>
      <c r="F71" s="52" t="str">
        <f>IFERROR(VLOOKUP('12'!B71,'PS van stadiona'!$B$4:$H$89,8,FALSE),"")</f>
        <v/>
      </c>
      <c r="G71" s="52"/>
      <c r="H71" s="52"/>
      <c r="I71" s="52"/>
      <c r="J71" s="52"/>
      <c r="K71" s="33">
        <f t="shared" si="1"/>
        <v>0</v>
      </c>
      <c r="L71" s="32"/>
    </row>
    <row r="72" spans="1:12" ht="16.5">
      <c r="A72" s="11">
        <v>67</v>
      </c>
      <c r="B72" s="13" t="str">
        <f>'PS dvorana'!B68</f>
        <v>SEN</v>
      </c>
      <c r="C72" s="52">
        <f>IFERROR(VLOOKUP('12'!B72,'PS dvorana'!$B$4:$I$77,8,FALSE),"")</f>
        <v>0</v>
      </c>
      <c r="D72" s="52"/>
      <c r="E72" s="52"/>
      <c r="F72" s="52" t="str">
        <f>IFERROR(VLOOKUP('12'!B72,'PS van stadiona'!$B$4:$H$89,8,FALSE),"")</f>
        <v/>
      </c>
      <c r="G72" s="52"/>
      <c r="H72" s="52"/>
      <c r="I72" s="52"/>
      <c r="J72" s="52"/>
      <c r="K72" s="33">
        <f t="shared" si="1"/>
        <v>0</v>
      </c>
      <c r="L72" s="32"/>
    </row>
    <row r="73" spans="1:12" ht="16.5">
      <c r="A73" s="11">
        <v>68</v>
      </c>
      <c r="B73" s="13" t="str">
        <f>'PS dvorana'!B69</f>
        <v>MZA</v>
      </c>
      <c r="C73" s="52">
        <f>IFERROR(VLOOKUP('12'!B73,'PS dvorana'!$B$4:$I$77,8,FALSE),"")</f>
        <v>900</v>
      </c>
      <c r="D73" s="52"/>
      <c r="E73" s="52"/>
      <c r="F73" s="52" t="str">
        <f>IFERROR(VLOOKUP('12'!B73,'PS van stadiona'!$B$4:$H$89,8,FALSE),"")</f>
        <v/>
      </c>
      <c r="G73" s="52"/>
      <c r="H73" s="52"/>
      <c r="I73" s="52"/>
      <c r="J73" s="52"/>
      <c r="K73" s="33">
        <f t="shared" si="1"/>
        <v>900</v>
      </c>
      <c r="L73" s="32"/>
    </row>
    <row r="74" spans="1:12" ht="16.5">
      <c r="A74" s="11">
        <v>69</v>
      </c>
      <c r="B74" s="13" t="e">
        <f>'PS dvorana'!#REF!</f>
        <v>#REF!</v>
      </c>
      <c r="C74" s="52" t="str">
        <f>IFERROR(VLOOKUP('12'!B74,'PS dvorana'!$B$4:$I$77,8,FALSE),"")</f>
        <v/>
      </c>
      <c r="D74" s="52"/>
      <c r="E74" s="52"/>
      <c r="F74" s="52" t="str">
        <f>IFERROR(VLOOKUP('12'!B74,'PS van stadiona'!$B$4:$H$89,8,FALSE),"")</f>
        <v/>
      </c>
      <c r="G74" s="52"/>
      <c r="H74" s="52"/>
      <c r="I74" s="52"/>
      <c r="J74" s="52"/>
      <c r="K74" s="33">
        <f t="shared" si="1"/>
        <v>0</v>
      </c>
      <c r="L74" s="32"/>
    </row>
    <row r="75" spans="1:12" ht="16.5">
      <c r="A75" s="11">
        <v>70</v>
      </c>
      <c r="B75" s="13" t="e">
        <f>'PS dvorana'!#REF!</f>
        <v>#REF!</v>
      </c>
      <c r="C75" s="52" t="str">
        <f>IFERROR(VLOOKUP('12'!B75,'PS dvorana'!$B$4:$I$77,8,FALSE),"")</f>
        <v/>
      </c>
      <c r="D75" s="52"/>
      <c r="E75" s="52"/>
      <c r="F75" s="52" t="str">
        <f>IFERROR(VLOOKUP('12'!B75,'PS van stadiona'!$B$4:$H$89,8,FALSE),"")</f>
        <v/>
      </c>
      <c r="G75" s="52"/>
      <c r="H75" s="52"/>
      <c r="I75" s="52"/>
      <c r="J75" s="52"/>
      <c r="K75" s="33">
        <f t="shared" ref="K75:K94" si="2">SUM(C75:J75)</f>
        <v>0</v>
      </c>
      <c r="L75" s="32"/>
    </row>
    <row r="76" spans="1:12" ht="16.5">
      <c r="A76" s="11">
        <v>71</v>
      </c>
      <c r="B76" s="13" t="e">
        <f>'PS dvorana'!#REF!</f>
        <v>#REF!</v>
      </c>
      <c r="C76" s="52" t="str">
        <f>IFERROR(VLOOKUP('12'!B76,'PS dvorana'!$B$4:$I$77,8,FALSE),"")</f>
        <v/>
      </c>
      <c r="D76" s="52"/>
      <c r="E76" s="52"/>
      <c r="F76" s="52" t="str">
        <f>IFERROR(VLOOKUP('12'!B76,'PS van stadiona'!$B$4:$H$89,8,FALSE),"")</f>
        <v/>
      </c>
      <c r="G76" s="52"/>
      <c r="H76" s="52"/>
      <c r="I76" s="52">
        <v>150</v>
      </c>
      <c r="J76" s="52"/>
      <c r="K76" s="33">
        <f t="shared" si="2"/>
        <v>150</v>
      </c>
      <c r="L76" s="32"/>
    </row>
    <row r="77" spans="1:12" ht="16.5">
      <c r="A77" s="11">
        <v>72</v>
      </c>
      <c r="B77" s="13" t="e">
        <f>'PS dvorana'!#REF!</f>
        <v>#REF!</v>
      </c>
      <c r="C77" s="52" t="str">
        <f>IFERROR(VLOOKUP('12'!B77,'PS dvorana'!$B$4:$I$77,8,FALSE),"")</f>
        <v/>
      </c>
      <c r="D77" s="52"/>
      <c r="E77" s="52"/>
      <c r="F77" s="52" t="str">
        <f>IFERROR(VLOOKUP('12'!B77,'PS van stadiona'!$B$4:$H$89,8,FALSE),"")</f>
        <v/>
      </c>
      <c r="G77" s="52"/>
      <c r="H77" s="52"/>
      <c r="I77" s="52"/>
      <c r="J77" s="52"/>
      <c r="K77" s="33">
        <f t="shared" si="2"/>
        <v>0</v>
      </c>
      <c r="L77" s="32"/>
    </row>
    <row r="78" spans="1:12" ht="16.5">
      <c r="A78" s="11">
        <v>73</v>
      </c>
      <c r="B78" s="13" t="e">
        <f>'PS dvorana'!#REF!</f>
        <v>#REF!</v>
      </c>
      <c r="C78" s="52" t="str">
        <f>IFERROR(VLOOKUP('12'!B78,'PS dvorana'!$B$4:$I$77,8,FALSE),"")</f>
        <v/>
      </c>
      <c r="D78" s="52"/>
      <c r="E78" s="52"/>
      <c r="F78" s="52"/>
      <c r="G78" s="52"/>
      <c r="H78" s="52"/>
      <c r="I78" s="52"/>
      <c r="J78" s="52"/>
      <c r="K78" s="33">
        <f t="shared" si="2"/>
        <v>0</v>
      </c>
      <c r="L78" s="32"/>
    </row>
    <row r="79" spans="1:12" ht="16.5">
      <c r="A79" s="11">
        <v>74</v>
      </c>
      <c r="B79" s="13" t="e">
        <f>'PS dvorana'!#REF!</f>
        <v>#REF!</v>
      </c>
      <c r="C79" s="52" t="str">
        <f>IFERROR(VLOOKUP('12'!B79,'PS dvorana'!$B$4:$I$77,8,FALSE),"")</f>
        <v/>
      </c>
      <c r="D79" s="52"/>
      <c r="E79" s="52"/>
      <c r="F79" s="52"/>
      <c r="G79" s="52"/>
      <c r="H79" s="52"/>
      <c r="I79" s="52"/>
      <c r="J79" s="52"/>
      <c r="K79" s="33">
        <f t="shared" si="2"/>
        <v>0</v>
      </c>
      <c r="L79" s="32"/>
    </row>
    <row r="80" spans="1:12" ht="16.5">
      <c r="A80" s="11">
        <v>75</v>
      </c>
      <c r="B80" s="13" t="e">
        <f>'PS dvorana'!#REF!</f>
        <v>#REF!</v>
      </c>
      <c r="C80" s="52" t="str">
        <f>IFERROR(VLOOKUP('12'!B80,'PS dvorana'!$B$4:$I$77,8,FALSE),"")</f>
        <v/>
      </c>
      <c r="D80" s="52"/>
      <c r="E80" s="52"/>
      <c r="F80" s="52"/>
      <c r="G80" s="52"/>
      <c r="H80" s="52"/>
      <c r="I80" s="52"/>
      <c r="J80" s="52"/>
      <c r="K80" s="33">
        <f t="shared" si="2"/>
        <v>0</v>
      </c>
      <c r="L80" s="32"/>
    </row>
    <row r="81" spans="1:12" ht="16.5">
      <c r="A81" s="11">
        <v>76</v>
      </c>
      <c r="B81" s="13" t="e">
        <f>'PS dvorana'!#REF!</f>
        <v>#REF!</v>
      </c>
      <c r="C81" s="52" t="str">
        <f>IFERROR(VLOOKUP('12'!B81,'PS dvorana'!$B$4:$I$77,8,FALSE),"")</f>
        <v/>
      </c>
      <c r="D81" s="52"/>
      <c r="E81" s="52"/>
      <c r="F81" s="52"/>
      <c r="G81" s="52"/>
      <c r="H81" s="52"/>
      <c r="I81" s="52"/>
      <c r="J81" s="52"/>
      <c r="K81" s="33">
        <f t="shared" si="2"/>
        <v>0</v>
      </c>
      <c r="L81" s="32"/>
    </row>
    <row r="82" spans="1:12" ht="16.5">
      <c r="A82" s="11">
        <v>78</v>
      </c>
      <c r="B82" s="13" t="e">
        <f>'PS dvorana'!#REF!</f>
        <v>#REF!</v>
      </c>
      <c r="C82" s="52" t="str">
        <f>IFERROR(VLOOKUP('12'!B82,'PS dvorana'!$B$4:$I$77,8,FALSE),"")</f>
        <v/>
      </c>
      <c r="D82" s="52"/>
      <c r="E82" s="52"/>
      <c r="F82" s="52"/>
      <c r="G82" s="52"/>
      <c r="H82" s="52"/>
      <c r="I82" s="52"/>
      <c r="J82" s="52"/>
      <c r="K82" s="33">
        <f t="shared" si="2"/>
        <v>0</v>
      </c>
      <c r="L82" s="32"/>
    </row>
    <row r="83" spans="1:12" ht="16.5">
      <c r="A83" s="11">
        <v>79</v>
      </c>
      <c r="B83" s="13" t="e">
        <f>'PS dvorana'!#REF!</f>
        <v>#REF!</v>
      </c>
      <c r="C83" s="52" t="str">
        <f>IFERROR(VLOOKUP('12'!B83,'PS dvorana'!$B$4:$I$77,8,FALSE),"")</f>
        <v/>
      </c>
      <c r="D83" s="52"/>
      <c r="E83" s="52"/>
      <c r="F83" s="52"/>
      <c r="G83" s="52"/>
      <c r="H83" s="52"/>
      <c r="I83" s="52"/>
      <c r="J83" s="52"/>
      <c r="K83" s="33">
        <f t="shared" si="2"/>
        <v>0</v>
      </c>
      <c r="L83" s="32"/>
    </row>
    <row r="84" spans="1:12" ht="16.5">
      <c r="A84" s="11">
        <v>81</v>
      </c>
      <c r="B84" s="13" t="e">
        <f>'PS dvorana'!#REF!</f>
        <v>#REF!</v>
      </c>
      <c r="C84" s="52" t="str">
        <f>IFERROR(VLOOKUP('12'!B84,'PS dvorana'!$B$4:$I$77,8,FALSE),"")</f>
        <v/>
      </c>
      <c r="D84" s="52"/>
      <c r="E84" s="52"/>
      <c r="F84" s="52"/>
      <c r="G84" s="52"/>
      <c r="H84" s="52"/>
      <c r="I84" s="52"/>
      <c r="J84" s="52"/>
      <c r="K84" s="33">
        <f t="shared" si="2"/>
        <v>0</v>
      </c>
      <c r="L84" s="32"/>
    </row>
    <row r="85" spans="1:12" ht="16.5">
      <c r="A85" s="11">
        <v>84</v>
      </c>
      <c r="B85" s="13" t="e">
        <f>'PS dvorana'!#REF!</f>
        <v>#REF!</v>
      </c>
      <c r="C85" s="52" t="str">
        <f>IFERROR(VLOOKUP('12'!B85,'PS dvorana'!$B$4:$I$77,8,FALSE),"")</f>
        <v/>
      </c>
      <c r="D85" s="52"/>
      <c r="E85" s="52"/>
      <c r="F85" s="52"/>
      <c r="G85" s="52"/>
      <c r="H85" s="52"/>
      <c r="I85" s="52"/>
      <c r="J85" s="52"/>
      <c r="K85" s="33">
        <f t="shared" si="2"/>
        <v>0</v>
      </c>
      <c r="L85" s="32"/>
    </row>
    <row r="86" spans="1:12" ht="16.5">
      <c r="A86" s="11">
        <v>86</v>
      </c>
      <c r="B86" s="13" t="e">
        <f>'PS dvorana'!#REF!</f>
        <v>#REF!</v>
      </c>
      <c r="C86" s="52" t="str">
        <f>IFERROR(VLOOKUP('12'!B86,'PS dvorana'!$B$4:$I$77,8,FALSE),"")</f>
        <v/>
      </c>
      <c r="D86" s="52"/>
      <c r="E86" s="52"/>
      <c r="F86" s="52"/>
      <c r="G86" s="52"/>
      <c r="H86" s="52"/>
      <c r="I86" s="52"/>
      <c r="J86" s="54"/>
      <c r="K86" s="33">
        <f t="shared" si="2"/>
        <v>0</v>
      </c>
    </row>
    <row r="87" spans="1:12" ht="16.5">
      <c r="A87" s="11">
        <v>87</v>
      </c>
      <c r="B87" s="13" t="e">
        <f>'PS dvorana'!#REF!</f>
        <v>#REF!</v>
      </c>
      <c r="C87" s="52" t="str">
        <f>IFERROR(VLOOKUP('12'!B87,'PS dvorana'!$B$4:$I$77,8,FALSE),"")</f>
        <v/>
      </c>
      <c r="D87" s="52"/>
      <c r="E87" s="52"/>
      <c r="F87" s="52"/>
      <c r="G87" s="52"/>
      <c r="H87" s="52"/>
      <c r="I87" s="52"/>
      <c r="J87" s="52"/>
      <c r="K87" s="33">
        <f t="shared" si="2"/>
        <v>0</v>
      </c>
    </row>
    <row r="88" spans="1:12" ht="16.5">
      <c r="A88" s="11">
        <v>88</v>
      </c>
      <c r="B88" s="13" t="e">
        <f>'PS dvorana'!#REF!</f>
        <v>#REF!</v>
      </c>
      <c r="C88" s="52" t="str">
        <f>IFERROR(VLOOKUP('12'!B88,'PS dvorana'!$B$4:$I$77,8,FALSE),"")</f>
        <v/>
      </c>
      <c r="D88" s="52"/>
      <c r="E88" s="52"/>
      <c r="F88" s="52"/>
      <c r="G88" s="52"/>
      <c r="H88" s="52"/>
      <c r="I88" s="52"/>
      <c r="J88" s="52"/>
      <c r="K88" s="33">
        <f t="shared" si="2"/>
        <v>0</v>
      </c>
    </row>
    <row r="89" spans="1:12" ht="16.5">
      <c r="A89" s="11">
        <v>92</v>
      </c>
      <c r="B89" s="13" t="e">
        <f>'PS dvorana'!#REF!</f>
        <v>#REF!</v>
      </c>
      <c r="C89" s="52" t="str">
        <f>IFERROR(VLOOKUP('12'!B89,'PS dvorana'!$B$4:$I$77,8,FALSE),"")</f>
        <v/>
      </c>
      <c r="D89" s="52"/>
      <c r="E89" s="52"/>
      <c r="F89" s="52"/>
      <c r="G89" s="52"/>
      <c r="H89" s="52"/>
      <c r="I89" s="52"/>
      <c r="J89" s="52"/>
      <c r="K89" s="33">
        <f t="shared" si="2"/>
        <v>0</v>
      </c>
    </row>
    <row r="90" spans="1:12" ht="16.5">
      <c r="A90" s="11">
        <v>93</v>
      </c>
      <c r="B90" s="13" t="e">
        <f>'PS dvorana'!#REF!</f>
        <v>#REF!</v>
      </c>
      <c r="C90" s="52" t="str">
        <f>IFERROR(VLOOKUP('12'!B90,'PS dvorana'!$B$4:$I$77,8,FALSE),"")</f>
        <v/>
      </c>
      <c r="D90" s="52"/>
      <c r="E90" s="52"/>
      <c r="F90" s="52"/>
      <c r="G90" s="52"/>
      <c r="H90" s="52"/>
      <c r="I90" s="52"/>
      <c r="J90" s="52"/>
      <c r="K90" s="33">
        <f t="shared" si="2"/>
        <v>0</v>
      </c>
    </row>
    <row r="91" spans="1:12" ht="16.5">
      <c r="A91" s="11">
        <v>94</v>
      </c>
      <c r="B91" s="13" t="e">
        <f>'PS dvorana'!#REF!</f>
        <v>#REF!</v>
      </c>
      <c r="C91" s="52" t="str">
        <f>IFERROR(VLOOKUP('12'!B91,'PS dvorana'!$B$4:$I$77,8,FALSE),"")</f>
        <v/>
      </c>
      <c r="D91" s="52"/>
      <c r="E91" s="52"/>
      <c r="F91" s="52"/>
      <c r="G91" s="52"/>
      <c r="H91" s="52"/>
      <c r="I91" s="52">
        <v>50</v>
      </c>
      <c r="J91" s="52"/>
      <c r="K91" s="33">
        <f t="shared" si="2"/>
        <v>50</v>
      </c>
    </row>
    <row r="92" spans="1:12" ht="16.5">
      <c r="A92" s="11">
        <v>95</v>
      </c>
      <c r="B92" s="13" t="e">
        <f>'PS dvorana'!#REF!</f>
        <v>#REF!</v>
      </c>
      <c r="C92" s="52" t="str">
        <f>IFERROR(VLOOKUP('12'!B92,'PS dvorana'!$B$4:$I$77,8,FALSE),"")</f>
        <v/>
      </c>
      <c r="D92" s="52"/>
      <c r="E92" s="52"/>
      <c r="F92" s="52"/>
      <c r="G92" s="52"/>
      <c r="H92" s="52"/>
      <c r="I92" s="52"/>
      <c r="J92" s="52"/>
      <c r="K92" s="33">
        <f t="shared" si="2"/>
        <v>0</v>
      </c>
    </row>
    <row r="93" spans="1:12" ht="16.5">
      <c r="A93" s="11">
        <v>96</v>
      </c>
      <c r="B93" s="13" t="e">
        <f>'PS dvorana'!#REF!</f>
        <v>#REF!</v>
      </c>
      <c r="C93" s="52" t="str">
        <f>IFERROR(VLOOKUP('12'!B93,'PS dvorana'!$B$4:$I$77,8,FALSE),"")</f>
        <v/>
      </c>
      <c r="D93" s="52"/>
      <c r="E93" s="52"/>
      <c r="F93" s="52"/>
      <c r="G93" s="52"/>
      <c r="H93" s="52"/>
      <c r="I93" s="52"/>
      <c r="J93" s="52"/>
      <c r="K93" s="33">
        <f t="shared" si="2"/>
        <v>0</v>
      </c>
    </row>
    <row r="94" spans="1:12" ht="16.5">
      <c r="A94" s="11">
        <v>97</v>
      </c>
      <c r="B94" s="13" t="e">
        <f>'PS dvorana'!#REF!</f>
        <v>#REF!</v>
      </c>
      <c r="C94" s="52"/>
      <c r="D94" s="52"/>
      <c r="E94" s="52"/>
      <c r="F94" s="52"/>
      <c r="G94" s="52"/>
      <c r="H94" s="52"/>
      <c r="I94" s="52">
        <v>1000</v>
      </c>
      <c r="J94" s="52"/>
      <c r="K94" s="33">
        <f t="shared" si="2"/>
        <v>1000</v>
      </c>
    </row>
    <row r="95" spans="1:12" ht="16.5">
      <c r="A95" s="11">
        <v>98</v>
      </c>
      <c r="B95" s="13" t="e">
        <f>'PS dvorana'!#REF!</f>
        <v>#REF!</v>
      </c>
      <c r="C95" s="52"/>
      <c r="D95" s="52"/>
      <c r="E95" s="52"/>
      <c r="F95" s="52"/>
      <c r="G95" s="52"/>
      <c r="H95" s="52"/>
      <c r="I95" s="52"/>
      <c r="J95" s="52"/>
      <c r="K95" s="33"/>
    </row>
    <row r="96" spans="1:12" ht="16.5">
      <c r="A96" s="11">
        <v>99</v>
      </c>
      <c r="B96" s="13" t="e">
        <f>'PS dvorana'!#REF!</f>
        <v>#REF!</v>
      </c>
      <c r="C96" s="52"/>
      <c r="D96" s="52"/>
      <c r="E96" s="52"/>
      <c r="F96" s="52"/>
      <c r="G96" s="52"/>
      <c r="H96" s="52"/>
      <c r="I96" s="52"/>
      <c r="J96" s="52"/>
      <c r="K96" s="33"/>
    </row>
    <row r="97" spans="1:11" ht="16.5">
      <c r="A97" s="11"/>
      <c r="B97" s="13"/>
      <c r="C97" s="52"/>
      <c r="D97" s="52"/>
      <c r="E97" s="52"/>
      <c r="F97" s="52"/>
      <c r="G97" s="52"/>
      <c r="H97" s="52"/>
      <c r="I97" s="52"/>
      <c r="J97" s="52"/>
      <c r="K97" s="33"/>
    </row>
    <row r="98" spans="1:11" ht="16.5">
      <c r="A98" s="11"/>
      <c r="B98" s="13"/>
      <c r="C98" s="52"/>
      <c r="D98" s="52"/>
      <c r="E98" s="52"/>
      <c r="F98" s="52"/>
      <c r="G98" s="52"/>
      <c r="H98" s="52"/>
      <c r="I98" s="52"/>
      <c r="J98" s="52"/>
      <c r="K98" s="33"/>
    </row>
    <row r="99" spans="1:11" ht="16.5">
      <c r="A99" s="11"/>
      <c r="B99" s="13"/>
      <c r="C99" s="52"/>
      <c r="D99" s="52"/>
      <c r="E99" s="52"/>
      <c r="F99" s="52"/>
      <c r="G99" s="52"/>
      <c r="H99" s="52"/>
      <c r="I99" s="52"/>
      <c r="J99" s="52"/>
      <c r="K99" s="33"/>
    </row>
    <row r="100" spans="1:11" ht="16.5">
      <c r="A100" s="11"/>
      <c r="B100" s="13"/>
      <c r="C100" s="52"/>
      <c r="D100" s="52"/>
      <c r="E100" s="52"/>
      <c r="F100" s="52"/>
      <c r="G100" s="52"/>
      <c r="H100" s="52"/>
      <c r="I100" s="52"/>
      <c r="J100" s="52"/>
      <c r="K100" s="33"/>
    </row>
    <row r="101" spans="1:11" ht="16.5">
      <c r="A101" s="11"/>
      <c r="B101" s="13"/>
      <c r="C101" s="52"/>
      <c r="D101" s="52"/>
      <c r="E101" s="52"/>
      <c r="F101" s="52"/>
      <c r="G101" s="52"/>
      <c r="H101" s="52"/>
      <c r="I101" s="52"/>
      <c r="J101" s="52"/>
      <c r="K101" s="33"/>
    </row>
    <row r="102" spans="1:11" ht="16.5">
      <c r="A102" s="11"/>
      <c r="B102" s="13"/>
      <c r="C102" s="52"/>
      <c r="D102" s="52"/>
      <c r="E102" s="52"/>
      <c r="F102" s="52"/>
      <c r="G102" s="52"/>
      <c r="H102" s="52"/>
      <c r="I102" s="52"/>
      <c r="J102" s="52"/>
      <c r="K102" s="33"/>
    </row>
    <row r="103" spans="1:11">
      <c r="C103" s="34"/>
      <c r="D103" s="34"/>
      <c r="E103" s="34"/>
      <c r="F103" s="34"/>
      <c r="G103" s="34"/>
      <c r="I103" s="34"/>
      <c r="J103" s="34"/>
    </row>
  </sheetData>
  <sortState xmlns:xlrd2="http://schemas.microsoft.com/office/spreadsheetml/2017/richdata2" ref="B6:K57">
    <sortCondition descending="1" ref="K6:K57"/>
  </sortState>
  <mergeCells count="12">
    <mergeCell ref="A2:K2"/>
    <mergeCell ref="K4:K5"/>
    <mergeCell ref="F4:F5"/>
    <mergeCell ref="G4:G5"/>
    <mergeCell ref="I4:I5"/>
    <mergeCell ref="J4:J5"/>
    <mergeCell ref="A4:A5"/>
    <mergeCell ref="E4:E5"/>
    <mergeCell ref="B4:B5"/>
    <mergeCell ref="C4:C5"/>
    <mergeCell ref="D4:D5"/>
    <mergeCell ref="H4:H5"/>
  </mergeCells>
  <phoneticPr fontId="19" type="noConversion"/>
  <pageMargins left="0" right="0" top="0.23622047244094491" bottom="0.23622047244094491" header="0.23622047244094491" footer="0.23622047244094491"/>
  <pageSetup paperSize="9" scale="63" orientation="portrait" r:id="rId1"/>
  <headerFooter alignWithMargins="0"/>
  <ignoredErrors>
    <ignoredError sqref="K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1D467-35B3-4221-985A-BF3C4BC626C9}">
  <dimension ref="A1:G36"/>
  <sheetViews>
    <sheetView view="pageBreakPreview" zoomScale="86" zoomScaleNormal="100" zoomScaleSheetLayoutView="86" workbookViewId="0">
      <selection activeCell="G3" sqref="G3:G36"/>
    </sheetView>
  </sheetViews>
  <sheetFormatPr defaultRowHeight="12.75"/>
  <cols>
    <col min="3" max="3" width="10.5703125" customWidth="1"/>
    <col min="4" max="6" width="10.85546875" customWidth="1"/>
    <col min="7" max="7" width="9.140625" style="130"/>
  </cols>
  <sheetData>
    <row r="1" spans="1:7" ht="18.75" thickBot="1">
      <c r="A1" s="98" t="s">
        <v>52</v>
      </c>
      <c r="B1" s="99"/>
      <c r="C1" s="99"/>
      <c r="D1" s="99"/>
      <c r="E1" s="99"/>
      <c r="F1" s="99"/>
      <c r="G1" s="100"/>
    </row>
    <row r="2" spans="1:7" ht="41.25" thickBot="1">
      <c r="A2" s="9" t="s">
        <v>7</v>
      </c>
      <c r="B2" s="10" t="s">
        <v>0</v>
      </c>
      <c r="C2" s="10" t="s">
        <v>47</v>
      </c>
      <c r="D2" s="10" t="s">
        <v>48</v>
      </c>
      <c r="E2" s="10" t="s">
        <v>46</v>
      </c>
      <c r="F2" s="10" t="s">
        <v>44</v>
      </c>
      <c r="G2" s="129" t="s">
        <v>1</v>
      </c>
    </row>
    <row r="3" spans="1:7" ht="16.5">
      <c r="A3" s="11">
        <v>1</v>
      </c>
      <c r="B3" s="70" t="s">
        <v>179</v>
      </c>
      <c r="C3" s="7">
        <v>2050</v>
      </c>
      <c r="D3" s="7">
        <v>350</v>
      </c>
      <c r="E3" s="7">
        <v>1900</v>
      </c>
      <c r="F3" s="7">
        <v>1200</v>
      </c>
      <c r="G3" s="131">
        <f t="shared" ref="G3:G32" si="0">SUM(C3:F3)</f>
        <v>5500</v>
      </c>
    </row>
    <row r="4" spans="1:7" ht="16.5">
      <c r="A4" s="11">
        <v>2</v>
      </c>
      <c r="B4" s="70" t="s">
        <v>60</v>
      </c>
      <c r="C4" s="7">
        <v>1850</v>
      </c>
      <c r="D4" s="7">
        <v>800</v>
      </c>
      <c r="E4" s="7">
        <v>1500</v>
      </c>
      <c r="F4" s="7">
        <v>1300</v>
      </c>
      <c r="G4" s="131">
        <f t="shared" si="0"/>
        <v>5450</v>
      </c>
    </row>
    <row r="5" spans="1:7" ht="16.5">
      <c r="A5" s="11">
        <v>3</v>
      </c>
      <c r="B5" s="70" t="s">
        <v>74</v>
      </c>
      <c r="C5" s="7">
        <v>800</v>
      </c>
      <c r="D5" s="7">
        <v>350</v>
      </c>
      <c r="E5" s="7">
        <v>2050</v>
      </c>
      <c r="F5" s="7">
        <v>800</v>
      </c>
      <c r="G5" s="131">
        <f t="shared" si="0"/>
        <v>4000</v>
      </c>
    </row>
    <row r="6" spans="1:7" ht="16.5">
      <c r="A6" s="11">
        <v>4</v>
      </c>
      <c r="B6" s="70" t="s">
        <v>171</v>
      </c>
      <c r="C6" s="7">
        <v>1300</v>
      </c>
      <c r="D6" s="7">
        <v>250</v>
      </c>
      <c r="E6" s="7">
        <v>825</v>
      </c>
      <c r="F6" s="7">
        <v>850</v>
      </c>
      <c r="G6" s="131">
        <f t="shared" si="0"/>
        <v>3225</v>
      </c>
    </row>
    <row r="7" spans="1:7" ht="16.5">
      <c r="A7" s="11">
        <v>5</v>
      </c>
      <c r="B7" s="70" t="s">
        <v>220</v>
      </c>
      <c r="C7" s="7"/>
      <c r="D7" s="7">
        <v>1200</v>
      </c>
      <c r="E7" s="7"/>
      <c r="F7" s="7">
        <v>1000</v>
      </c>
      <c r="G7" s="131">
        <f t="shared" si="0"/>
        <v>2200</v>
      </c>
    </row>
    <row r="8" spans="1:7" ht="16.5">
      <c r="A8" s="11">
        <v>6</v>
      </c>
      <c r="B8" s="70" t="s">
        <v>184</v>
      </c>
      <c r="C8" s="7"/>
      <c r="D8" s="7">
        <v>600</v>
      </c>
      <c r="E8" s="7">
        <v>1000</v>
      </c>
      <c r="F8" s="7">
        <v>400</v>
      </c>
      <c r="G8" s="131">
        <f t="shared" si="0"/>
        <v>2000</v>
      </c>
    </row>
    <row r="9" spans="1:7" ht="16.5">
      <c r="A9" s="11">
        <v>7</v>
      </c>
      <c r="B9" s="70" t="s">
        <v>190</v>
      </c>
      <c r="C9" s="7">
        <v>600</v>
      </c>
      <c r="D9" s="7">
        <v>150</v>
      </c>
      <c r="E9" s="7">
        <v>725</v>
      </c>
      <c r="F9" s="7">
        <v>500</v>
      </c>
      <c r="G9" s="131">
        <f t="shared" si="0"/>
        <v>1975</v>
      </c>
    </row>
    <row r="10" spans="1:7" ht="16.5">
      <c r="A10" s="11">
        <v>8</v>
      </c>
      <c r="B10" s="70" t="s">
        <v>59</v>
      </c>
      <c r="C10" s="59">
        <v>800</v>
      </c>
      <c r="D10" s="7"/>
      <c r="E10" s="7">
        <v>800</v>
      </c>
      <c r="F10" s="7">
        <v>350</v>
      </c>
      <c r="G10" s="131">
        <f t="shared" si="0"/>
        <v>1950</v>
      </c>
    </row>
    <row r="11" spans="1:7" ht="16.5">
      <c r="A11" s="11">
        <v>9</v>
      </c>
      <c r="B11" s="70" t="s">
        <v>172</v>
      </c>
      <c r="C11" s="7">
        <v>350</v>
      </c>
      <c r="D11" s="7"/>
      <c r="E11" s="7">
        <v>1250</v>
      </c>
      <c r="F11" s="7"/>
      <c r="G11" s="131">
        <f t="shared" si="0"/>
        <v>1600</v>
      </c>
    </row>
    <row r="12" spans="1:7" ht="16.5">
      <c r="A12" s="11">
        <v>10</v>
      </c>
      <c r="B12" s="70" t="s">
        <v>41</v>
      </c>
      <c r="C12" s="7">
        <v>1000</v>
      </c>
      <c r="D12" s="7"/>
      <c r="E12" s="7"/>
      <c r="F12" s="7">
        <v>200</v>
      </c>
      <c r="G12" s="131">
        <f t="shared" si="0"/>
        <v>1200</v>
      </c>
    </row>
    <row r="13" spans="1:7" ht="16.5">
      <c r="A13" s="11">
        <v>11</v>
      </c>
      <c r="B13" s="70" t="s">
        <v>186</v>
      </c>
      <c r="C13" s="7"/>
      <c r="D13" s="7"/>
      <c r="E13" s="7">
        <v>1000</v>
      </c>
      <c r="F13" s="7"/>
      <c r="G13" s="131">
        <f t="shared" si="0"/>
        <v>1000</v>
      </c>
    </row>
    <row r="14" spans="1:7" ht="16.5">
      <c r="A14" s="11">
        <v>12</v>
      </c>
      <c r="B14" s="70" t="s">
        <v>202</v>
      </c>
      <c r="C14" s="7">
        <v>275</v>
      </c>
      <c r="D14" s="7">
        <v>500</v>
      </c>
      <c r="E14" s="7"/>
      <c r="F14" s="7"/>
      <c r="G14" s="131">
        <f t="shared" si="0"/>
        <v>775</v>
      </c>
    </row>
    <row r="15" spans="1:7" ht="16.5">
      <c r="A15" s="11">
        <v>13</v>
      </c>
      <c r="B15" s="70" t="s">
        <v>178</v>
      </c>
      <c r="C15" s="7">
        <v>350</v>
      </c>
      <c r="D15" s="7"/>
      <c r="E15" s="7">
        <v>350</v>
      </c>
      <c r="F15" s="7"/>
      <c r="G15" s="131">
        <f t="shared" si="0"/>
        <v>700</v>
      </c>
    </row>
    <row r="16" spans="1:7" ht="16.5">
      <c r="A16" s="11">
        <v>14</v>
      </c>
      <c r="B16" s="70" t="s">
        <v>185</v>
      </c>
      <c r="C16" s="59"/>
      <c r="D16" s="7">
        <v>100</v>
      </c>
      <c r="E16" s="7">
        <v>500</v>
      </c>
      <c r="F16" s="7"/>
      <c r="G16" s="131">
        <f t="shared" si="0"/>
        <v>600</v>
      </c>
    </row>
    <row r="17" spans="1:7" ht="16.5">
      <c r="A17" s="11">
        <v>15</v>
      </c>
      <c r="B17" s="70" t="s">
        <v>180</v>
      </c>
      <c r="C17" s="7"/>
      <c r="D17" s="7">
        <v>500</v>
      </c>
      <c r="E17" s="7"/>
      <c r="F17" s="7"/>
      <c r="G17" s="131">
        <f t="shared" si="0"/>
        <v>500</v>
      </c>
    </row>
    <row r="18" spans="1:7" ht="16.5">
      <c r="A18" s="11">
        <v>16</v>
      </c>
      <c r="B18" s="70" t="s">
        <v>268</v>
      </c>
      <c r="C18" s="7">
        <v>250</v>
      </c>
      <c r="D18" s="7"/>
      <c r="E18" s="7"/>
      <c r="F18" s="7">
        <v>250</v>
      </c>
      <c r="G18" s="131">
        <f t="shared" si="0"/>
        <v>500</v>
      </c>
    </row>
    <row r="19" spans="1:7" ht="16.5">
      <c r="A19" s="11">
        <v>17</v>
      </c>
      <c r="B19" s="70" t="s">
        <v>191</v>
      </c>
      <c r="C19" s="7"/>
      <c r="D19" s="7">
        <v>400</v>
      </c>
      <c r="E19" s="7"/>
      <c r="F19" s="7"/>
      <c r="G19" s="131">
        <f t="shared" si="0"/>
        <v>400</v>
      </c>
    </row>
    <row r="20" spans="1:7" ht="16.5">
      <c r="A20" s="11">
        <v>18</v>
      </c>
      <c r="B20" s="70" t="s">
        <v>166</v>
      </c>
      <c r="C20" s="59" t="s">
        <v>187</v>
      </c>
      <c r="D20" s="7" t="s">
        <v>187</v>
      </c>
      <c r="E20" s="7"/>
      <c r="F20" s="7">
        <v>300</v>
      </c>
      <c r="G20" s="131">
        <f t="shared" si="0"/>
        <v>300</v>
      </c>
    </row>
    <row r="21" spans="1:7" ht="16.5">
      <c r="A21" s="11">
        <v>19</v>
      </c>
      <c r="B21" s="70" t="s">
        <v>201</v>
      </c>
      <c r="C21" s="7" t="s">
        <v>187</v>
      </c>
      <c r="D21" s="7" t="s">
        <v>187</v>
      </c>
      <c r="E21" s="7">
        <v>300</v>
      </c>
      <c r="F21" s="7"/>
      <c r="G21" s="131">
        <f t="shared" si="0"/>
        <v>300</v>
      </c>
    </row>
    <row r="22" spans="1:7" ht="16.5">
      <c r="A22" s="11">
        <v>20</v>
      </c>
      <c r="B22" s="70" t="s">
        <v>232</v>
      </c>
      <c r="C22" s="7">
        <v>275</v>
      </c>
      <c r="D22" s="7"/>
      <c r="E22" s="7" t="s">
        <v>187</v>
      </c>
      <c r="F22" s="7" t="s">
        <v>187</v>
      </c>
      <c r="G22" s="131">
        <f t="shared" si="0"/>
        <v>275</v>
      </c>
    </row>
    <row r="23" spans="1:7" ht="16.5">
      <c r="A23" s="11">
        <v>21</v>
      </c>
      <c r="B23" s="70" t="s">
        <v>168</v>
      </c>
      <c r="C23" s="7" t="s">
        <v>187</v>
      </c>
      <c r="D23" s="7" t="s">
        <v>187</v>
      </c>
      <c r="E23" s="7"/>
      <c r="F23" s="7">
        <v>250</v>
      </c>
      <c r="G23" s="131">
        <f t="shared" si="0"/>
        <v>250</v>
      </c>
    </row>
    <row r="24" spans="1:7" ht="16.5">
      <c r="A24" s="11">
        <v>22</v>
      </c>
      <c r="B24" s="70" t="s">
        <v>37</v>
      </c>
      <c r="C24" s="59"/>
      <c r="D24" s="7">
        <v>200</v>
      </c>
      <c r="E24" s="7" t="s">
        <v>187</v>
      </c>
      <c r="F24" s="7" t="s">
        <v>187</v>
      </c>
      <c r="G24" s="131">
        <f t="shared" si="0"/>
        <v>200</v>
      </c>
    </row>
    <row r="25" spans="1:7" ht="16.5">
      <c r="A25" s="11">
        <v>23</v>
      </c>
      <c r="B25" s="70" t="s">
        <v>256</v>
      </c>
      <c r="C25" s="7"/>
      <c r="D25" s="7"/>
      <c r="E25" s="7"/>
      <c r="F25" s="7">
        <v>200</v>
      </c>
      <c r="G25" s="131">
        <f t="shared" si="0"/>
        <v>200</v>
      </c>
    </row>
    <row r="26" spans="1:7" ht="16.5">
      <c r="A26" s="11"/>
      <c r="B26" s="70" t="s">
        <v>33</v>
      </c>
      <c r="C26" s="59" t="s">
        <v>187</v>
      </c>
      <c r="D26" s="7" t="s">
        <v>187</v>
      </c>
      <c r="E26" s="7"/>
      <c r="F26" s="7"/>
      <c r="G26" s="131">
        <f t="shared" si="0"/>
        <v>0</v>
      </c>
    </row>
    <row r="27" spans="1:7" ht="16.5">
      <c r="A27" s="11"/>
      <c r="B27" s="70" t="s">
        <v>269</v>
      </c>
      <c r="C27" s="59" t="s">
        <v>187</v>
      </c>
      <c r="D27" s="7" t="s">
        <v>187</v>
      </c>
      <c r="E27" s="7"/>
      <c r="F27" s="7"/>
      <c r="G27" s="131">
        <f t="shared" si="0"/>
        <v>0</v>
      </c>
    </row>
    <row r="28" spans="1:7" ht="16.5">
      <c r="A28" s="11"/>
      <c r="B28" s="70" t="s">
        <v>140</v>
      </c>
      <c r="C28" s="59" t="s">
        <v>187</v>
      </c>
      <c r="D28" s="7" t="s">
        <v>187</v>
      </c>
      <c r="E28" s="7" t="s">
        <v>187</v>
      </c>
      <c r="F28" s="7" t="s">
        <v>187</v>
      </c>
      <c r="G28" s="131">
        <f t="shared" si="0"/>
        <v>0</v>
      </c>
    </row>
    <row r="29" spans="1:7" ht="16.5">
      <c r="A29" s="11"/>
      <c r="B29" s="70" t="s">
        <v>164</v>
      </c>
      <c r="C29" s="59" t="s">
        <v>187</v>
      </c>
      <c r="D29" s="7" t="s">
        <v>187</v>
      </c>
      <c r="E29" s="7" t="s">
        <v>187</v>
      </c>
      <c r="F29" s="7" t="s">
        <v>187</v>
      </c>
      <c r="G29" s="131">
        <f t="shared" si="0"/>
        <v>0</v>
      </c>
    </row>
    <row r="30" spans="1:7" ht="16.5">
      <c r="A30" s="11"/>
      <c r="B30" s="70" t="s">
        <v>31</v>
      </c>
      <c r="C30" s="7" t="s">
        <v>187</v>
      </c>
      <c r="D30" s="7" t="s">
        <v>187</v>
      </c>
      <c r="E30" s="7"/>
      <c r="F30" s="47"/>
      <c r="G30" s="131">
        <f t="shared" si="0"/>
        <v>0</v>
      </c>
    </row>
    <row r="31" spans="1:7" ht="16.5">
      <c r="A31" s="11"/>
      <c r="B31" s="70" t="s">
        <v>192</v>
      </c>
      <c r="C31" s="7" t="s">
        <v>187</v>
      </c>
      <c r="D31" s="7" t="s">
        <v>187</v>
      </c>
      <c r="E31" s="7"/>
      <c r="F31" s="7"/>
      <c r="G31" s="131">
        <f t="shared" si="0"/>
        <v>0</v>
      </c>
    </row>
    <row r="32" spans="1:7" ht="16.5">
      <c r="A32" s="11"/>
      <c r="B32" s="70" t="s">
        <v>195</v>
      </c>
      <c r="C32" s="7" t="s">
        <v>187</v>
      </c>
      <c r="D32" s="7" t="s">
        <v>187</v>
      </c>
      <c r="E32" s="7"/>
      <c r="F32" s="7"/>
      <c r="G32" s="131">
        <f t="shared" si="0"/>
        <v>0</v>
      </c>
    </row>
    <row r="33" spans="1:7" ht="16.5">
      <c r="A33" s="11"/>
      <c r="B33" s="70" t="s">
        <v>162</v>
      </c>
      <c r="C33" s="7"/>
      <c r="D33" s="7"/>
      <c r="E33" s="7" t="s">
        <v>187</v>
      </c>
      <c r="F33" s="7" t="s">
        <v>187</v>
      </c>
      <c r="G33" s="131">
        <f>SUM(C33:F33)</f>
        <v>0</v>
      </c>
    </row>
    <row r="34" spans="1:7" ht="16.5">
      <c r="A34" s="11"/>
      <c r="B34" s="70" t="s">
        <v>189</v>
      </c>
      <c r="C34" s="7"/>
      <c r="D34" s="7"/>
      <c r="E34" s="7" t="s">
        <v>187</v>
      </c>
      <c r="F34" s="7" t="s">
        <v>187</v>
      </c>
      <c r="G34" s="131">
        <f>SUM(C34:F34)</f>
        <v>0</v>
      </c>
    </row>
    <row r="35" spans="1:7" ht="16.5">
      <c r="A35" s="11"/>
      <c r="B35" s="70" t="s">
        <v>156</v>
      </c>
      <c r="C35" s="7"/>
      <c r="D35" s="7"/>
      <c r="E35" s="7" t="s">
        <v>187</v>
      </c>
      <c r="F35" s="7" t="s">
        <v>187</v>
      </c>
      <c r="G35" s="131">
        <f>SUM(C35:F35)</f>
        <v>0</v>
      </c>
    </row>
    <row r="36" spans="1:7" ht="16.5">
      <c r="A36" s="11"/>
      <c r="B36" s="70" t="s">
        <v>186</v>
      </c>
      <c r="C36" s="7"/>
      <c r="D36" s="7"/>
      <c r="E36" s="7" t="s">
        <v>187</v>
      </c>
      <c r="F36" s="7" t="s">
        <v>187</v>
      </c>
      <c r="G36" s="131">
        <f>SUM(C36:F36)</f>
        <v>0</v>
      </c>
    </row>
  </sheetData>
  <sortState xmlns:xlrd2="http://schemas.microsoft.com/office/spreadsheetml/2017/richdata2" ref="B3:G32">
    <sortCondition descending="1" ref="G3:G32"/>
  </sortState>
  <mergeCells count="1">
    <mergeCell ref="A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E46AB-A9BE-4415-86F1-CB39E0645A82}">
  <dimension ref="A1:J86"/>
  <sheetViews>
    <sheetView view="pageBreakPreview" zoomScale="95" zoomScaleNormal="100" zoomScaleSheetLayoutView="95" workbookViewId="0">
      <selection activeCell="J99" sqref="J99"/>
    </sheetView>
  </sheetViews>
  <sheetFormatPr defaultRowHeight="12.75"/>
  <cols>
    <col min="1" max="1" width="8.42578125" customWidth="1"/>
    <col min="3" max="9" width="9.140625" customWidth="1"/>
  </cols>
  <sheetData>
    <row r="1" spans="1:10" ht="18.75">
      <c r="A1" s="4"/>
      <c r="B1" s="97" t="s">
        <v>54</v>
      </c>
      <c r="C1" s="97"/>
      <c r="D1" s="97"/>
      <c r="E1" s="97"/>
      <c r="F1" s="97"/>
      <c r="G1" s="97"/>
      <c r="H1" s="97"/>
      <c r="I1" s="79"/>
      <c r="J1" s="4"/>
    </row>
    <row r="2" spans="1:10" ht="19.5" thickBot="1">
      <c r="A2" s="4"/>
      <c r="B2" s="5"/>
      <c r="C2" s="6"/>
      <c r="D2" s="6"/>
      <c r="E2" s="6"/>
      <c r="F2" s="6"/>
      <c r="G2" s="6"/>
      <c r="H2" s="6"/>
      <c r="I2" s="6"/>
      <c r="J2" s="4"/>
    </row>
    <row r="3" spans="1:10" ht="27.75" thickBot="1">
      <c r="A3" s="9" t="s">
        <v>7</v>
      </c>
      <c r="B3" s="10" t="s">
        <v>0</v>
      </c>
      <c r="C3" s="9" t="s">
        <v>43</v>
      </c>
      <c r="D3" s="9" t="s">
        <v>45</v>
      </c>
      <c r="E3" s="9" t="s">
        <v>320</v>
      </c>
      <c r="F3" s="9" t="s">
        <v>348</v>
      </c>
      <c r="G3" s="9" t="s">
        <v>333</v>
      </c>
      <c r="H3" s="9" t="s">
        <v>349</v>
      </c>
      <c r="I3" s="9" t="s">
        <v>297</v>
      </c>
      <c r="J3" s="48" t="s">
        <v>1</v>
      </c>
    </row>
    <row r="4" spans="1:10" ht="16.5">
      <c r="A4" s="11">
        <v>1</v>
      </c>
      <c r="B4" s="68" t="s">
        <v>59</v>
      </c>
      <c r="C4" s="40">
        <v>1300</v>
      </c>
      <c r="D4" s="40">
        <v>3100</v>
      </c>
      <c r="E4" s="40">
        <v>350</v>
      </c>
      <c r="F4" s="40">
        <v>7050</v>
      </c>
      <c r="G4" s="40">
        <v>3950</v>
      </c>
      <c r="H4" s="69">
        <v>9200</v>
      </c>
      <c r="I4" s="69">
        <v>1350</v>
      </c>
      <c r="J4" s="132">
        <f t="shared" ref="J4:J35" si="0">SUM(C4:I4)</f>
        <v>26300</v>
      </c>
    </row>
    <row r="5" spans="1:10" ht="16.5">
      <c r="A5" s="11">
        <v>2</v>
      </c>
      <c r="B5" s="68" t="s">
        <v>60</v>
      </c>
      <c r="C5" s="40"/>
      <c r="D5" s="40">
        <v>2150</v>
      </c>
      <c r="E5" s="40">
        <v>1150</v>
      </c>
      <c r="F5" s="40">
        <v>3100</v>
      </c>
      <c r="G5" s="40">
        <v>5800</v>
      </c>
      <c r="H5" s="40">
        <v>5100</v>
      </c>
      <c r="I5" s="40">
        <v>200</v>
      </c>
      <c r="J5" s="132">
        <f t="shared" si="0"/>
        <v>17500</v>
      </c>
    </row>
    <row r="6" spans="1:10" ht="16.5">
      <c r="A6" s="11">
        <v>3</v>
      </c>
      <c r="B6" s="68" t="s">
        <v>168</v>
      </c>
      <c r="C6" s="40"/>
      <c r="D6" s="40">
        <v>2300</v>
      </c>
      <c r="E6" s="40">
        <v>200</v>
      </c>
      <c r="F6" s="40">
        <v>3450</v>
      </c>
      <c r="G6" s="40">
        <v>3800</v>
      </c>
      <c r="H6" s="40">
        <v>1700</v>
      </c>
      <c r="I6" s="40">
        <v>2250</v>
      </c>
      <c r="J6" s="132">
        <f t="shared" si="0"/>
        <v>13700</v>
      </c>
    </row>
    <row r="7" spans="1:10" ht="16.5">
      <c r="A7" s="11">
        <v>4</v>
      </c>
      <c r="B7" s="68" t="s">
        <v>140</v>
      </c>
      <c r="C7" s="40"/>
      <c r="D7" s="40">
        <v>750</v>
      </c>
      <c r="E7" s="40" t="s">
        <v>187</v>
      </c>
      <c r="F7" s="40">
        <v>2450</v>
      </c>
      <c r="G7" s="40">
        <v>550</v>
      </c>
      <c r="H7" s="40">
        <v>7700</v>
      </c>
      <c r="I7" s="40">
        <v>600</v>
      </c>
      <c r="J7" s="132">
        <f t="shared" si="0"/>
        <v>12050</v>
      </c>
    </row>
    <row r="8" spans="1:10" ht="16.5">
      <c r="A8" s="11">
        <v>5</v>
      </c>
      <c r="B8" s="70" t="s">
        <v>74</v>
      </c>
      <c r="C8" s="69" t="s">
        <v>187</v>
      </c>
      <c r="D8" s="40">
        <v>900</v>
      </c>
      <c r="E8" s="40">
        <v>850</v>
      </c>
      <c r="F8" s="40">
        <v>3050</v>
      </c>
      <c r="G8" s="40">
        <v>2900</v>
      </c>
      <c r="H8" s="40">
        <v>3800</v>
      </c>
      <c r="I8" s="40"/>
      <c r="J8" s="132">
        <f t="shared" si="0"/>
        <v>11500</v>
      </c>
    </row>
    <row r="9" spans="1:10" ht="16.5">
      <c r="A9" s="11">
        <v>6</v>
      </c>
      <c r="B9" s="70" t="s">
        <v>58</v>
      </c>
      <c r="C9" s="73"/>
      <c r="D9" s="40">
        <v>650</v>
      </c>
      <c r="E9" s="40">
        <v>650</v>
      </c>
      <c r="F9" s="40">
        <v>3550</v>
      </c>
      <c r="G9" s="40">
        <v>3100</v>
      </c>
      <c r="H9" s="69">
        <v>900</v>
      </c>
      <c r="I9" s="69"/>
      <c r="J9" s="132">
        <f t="shared" si="0"/>
        <v>8850</v>
      </c>
    </row>
    <row r="10" spans="1:10" ht="16.5">
      <c r="A10" s="11">
        <v>7</v>
      </c>
      <c r="B10" s="68" t="s">
        <v>171</v>
      </c>
      <c r="C10" s="40"/>
      <c r="D10" s="40">
        <v>1700</v>
      </c>
      <c r="E10" s="40">
        <v>200</v>
      </c>
      <c r="F10" s="40">
        <v>1150</v>
      </c>
      <c r="G10" s="40">
        <v>2450</v>
      </c>
      <c r="H10" s="40">
        <v>1500</v>
      </c>
      <c r="I10" s="40">
        <v>250</v>
      </c>
      <c r="J10" s="132">
        <f t="shared" si="0"/>
        <v>7250</v>
      </c>
    </row>
    <row r="11" spans="1:10" ht="16.5">
      <c r="A11" s="11">
        <v>8</v>
      </c>
      <c r="B11" s="62" t="s">
        <v>190</v>
      </c>
      <c r="C11" s="40">
        <v>900</v>
      </c>
      <c r="D11" s="8">
        <v>450</v>
      </c>
      <c r="E11" s="8"/>
      <c r="F11" s="8">
        <v>1300</v>
      </c>
      <c r="G11" s="8">
        <v>1200</v>
      </c>
      <c r="H11" s="8">
        <v>1700</v>
      </c>
      <c r="I11" s="8">
        <v>900</v>
      </c>
      <c r="J11" s="132">
        <f t="shared" si="0"/>
        <v>6450</v>
      </c>
    </row>
    <row r="12" spans="1:10" ht="16.5">
      <c r="A12" s="11">
        <v>9</v>
      </c>
      <c r="B12" s="68" t="s">
        <v>164</v>
      </c>
      <c r="C12" s="69"/>
      <c r="D12" s="40">
        <v>400</v>
      </c>
      <c r="E12" s="40">
        <v>900</v>
      </c>
      <c r="F12" s="40">
        <v>250</v>
      </c>
      <c r="G12" s="40">
        <v>250</v>
      </c>
      <c r="H12" s="40">
        <v>2900</v>
      </c>
      <c r="I12" s="40">
        <v>900</v>
      </c>
      <c r="J12" s="132">
        <f t="shared" si="0"/>
        <v>5600</v>
      </c>
    </row>
    <row r="13" spans="1:10" ht="16.5">
      <c r="A13" s="11">
        <v>11</v>
      </c>
      <c r="B13" s="68" t="s">
        <v>184</v>
      </c>
      <c r="C13" s="40"/>
      <c r="D13" s="40">
        <v>1850</v>
      </c>
      <c r="E13" s="40"/>
      <c r="F13" s="40">
        <v>600</v>
      </c>
      <c r="G13" s="40">
        <v>850</v>
      </c>
      <c r="H13" s="40">
        <v>1200</v>
      </c>
      <c r="I13" s="40"/>
      <c r="J13" s="132">
        <f t="shared" si="0"/>
        <v>4500</v>
      </c>
    </row>
    <row r="14" spans="1:10" ht="16.5">
      <c r="A14" s="11">
        <v>12</v>
      </c>
      <c r="B14" s="68" t="s">
        <v>172</v>
      </c>
      <c r="C14" s="73"/>
      <c r="D14" s="40" t="s">
        <v>187</v>
      </c>
      <c r="E14" s="40">
        <v>350</v>
      </c>
      <c r="F14" s="40">
        <v>600</v>
      </c>
      <c r="G14" s="40"/>
      <c r="H14" s="69">
        <v>1400</v>
      </c>
      <c r="I14" s="69">
        <v>1900</v>
      </c>
      <c r="J14" s="132">
        <f t="shared" si="0"/>
        <v>4250</v>
      </c>
    </row>
    <row r="15" spans="1:10" ht="16.5">
      <c r="A15" s="11">
        <v>13</v>
      </c>
      <c r="B15" s="70" t="s">
        <v>175</v>
      </c>
      <c r="C15" s="69"/>
      <c r="D15" s="40" t="s">
        <v>187</v>
      </c>
      <c r="E15" s="40">
        <v>350</v>
      </c>
      <c r="F15" s="40">
        <v>1150</v>
      </c>
      <c r="G15" s="40">
        <v>650</v>
      </c>
      <c r="H15" s="40">
        <v>1400</v>
      </c>
      <c r="I15" s="40"/>
      <c r="J15" s="132">
        <f t="shared" si="0"/>
        <v>3550</v>
      </c>
    </row>
    <row r="16" spans="1:10" ht="16.5">
      <c r="A16" s="11">
        <v>14</v>
      </c>
      <c r="B16" s="68" t="s">
        <v>166</v>
      </c>
      <c r="C16" s="7"/>
      <c r="D16" s="8">
        <v>800</v>
      </c>
      <c r="E16" s="8"/>
      <c r="F16" s="8">
        <v>650</v>
      </c>
      <c r="G16" s="8">
        <v>1000</v>
      </c>
      <c r="H16" s="8">
        <v>500</v>
      </c>
      <c r="I16" s="8"/>
      <c r="J16" s="132">
        <f t="shared" si="0"/>
        <v>2950</v>
      </c>
    </row>
    <row r="17" spans="1:10" ht="16.5">
      <c r="A17" s="11">
        <v>15</v>
      </c>
      <c r="B17" s="62" t="s">
        <v>170</v>
      </c>
      <c r="C17" s="8"/>
      <c r="D17" s="8" t="s">
        <v>187</v>
      </c>
      <c r="E17" s="8" t="s">
        <v>187</v>
      </c>
      <c r="F17" s="8">
        <v>1350</v>
      </c>
      <c r="G17" s="8"/>
      <c r="H17" s="8">
        <v>1500</v>
      </c>
      <c r="I17" s="8">
        <v>100</v>
      </c>
      <c r="J17" s="132">
        <f t="shared" si="0"/>
        <v>2950</v>
      </c>
    </row>
    <row r="18" spans="1:10" ht="16.5">
      <c r="A18" s="11">
        <v>16</v>
      </c>
      <c r="B18" s="68" t="s">
        <v>202</v>
      </c>
      <c r="C18" s="40">
        <v>300</v>
      </c>
      <c r="D18" s="40">
        <v>450</v>
      </c>
      <c r="E18" s="40" t="s">
        <v>187</v>
      </c>
      <c r="F18" s="40">
        <v>1200</v>
      </c>
      <c r="G18" s="40">
        <v>900</v>
      </c>
      <c r="H18" s="40" t="s">
        <v>187</v>
      </c>
      <c r="I18" s="40"/>
      <c r="J18" s="132">
        <f t="shared" si="0"/>
        <v>2850</v>
      </c>
    </row>
    <row r="19" spans="1:10" ht="16.5">
      <c r="A19" s="11">
        <v>17</v>
      </c>
      <c r="B19" s="62" t="s">
        <v>179</v>
      </c>
      <c r="C19" s="8"/>
      <c r="D19" s="8">
        <v>1200</v>
      </c>
      <c r="E19" s="8">
        <v>600</v>
      </c>
      <c r="F19" s="8"/>
      <c r="G19" s="8">
        <v>1050</v>
      </c>
      <c r="H19" s="8"/>
      <c r="I19" s="8"/>
      <c r="J19" s="132">
        <f t="shared" si="0"/>
        <v>2850</v>
      </c>
    </row>
    <row r="20" spans="1:10" ht="16.5">
      <c r="A20" s="11">
        <v>18</v>
      </c>
      <c r="B20" s="70" t="s">
        <v>163</v>
      </c>
      <c r="C20" s="40">
        <v>600</v>
      </c>
      <c r="D20" s="40" t="s">
        <v>187</v>
      </c>
      <c r="E20" s="40"/>
      <c r="F20" s="40">
        <v>1050</v>
      </c>
      <c r="G20" s="40">
        <v>550</v>
      </c>
      <c r="H20" s="40">
        <v>600</v>
      </c>
      <c r="I20" s="40"/>
      <c r="J20" s="132">
        <f t="shared" si="0"/>
        <v>2800</v>
      </c>
    </row>
    <row r="21" spans="1:10" ht="16.5">
      <c r="A21" s="11">
        <v>19</v>
      </c>
      <c r="B21" s="71" t="s">
        <v>162</v>
      </c>
      <c r="C21" s="72"/>
      <c r="D21" s="40" t="s">
        <v>187</v>
      </c>
      <c r="E21" s="40"/>
      <c r="F21" s="40">
        <v>1100</v>
      </c>
      <c r="G21" s="40"/>
      <c r="H21" s="40">
        <v>900</v>
      </c>
      <c r="I21" s="40">
        <v>250</v>
      </c>
      <c r="J21" s="132">
        <f t="shared" si="0"/>
        <v>2250</v>
      </c>
    </row>
    <row r="22" spans="1:10" ht="16.5">
      <c r="A22" s="11">
        <v>20</v>
      </c>
      <c r="B22" s="68" t="s">
        <v>33</v>
      </c>
      <c r="C22" s="40">
        <v>400</v>
      </c>
      <c r="D22" s="40" t="s">
        <v>187</v>
      </c>
      <c r="E22" s="40">
        <v>300</v>
      </c>
      <c r="F22" s="40">
        <v>1150</v>
      </c>
      <c r="G22" s="40">
        <v>300</v>
      </c>
      <c r="H22" s="69"/>
      <c r="I22" s="69"/>
      <c r="J22" s="132">
        <f t="shared" si="0"/>
        <v>2150</v>
      </c>
    </row>
    <row r="23" spans="1:10" ht="16.5">
      <c r="A23" s="11">
        <v>21</v>
      </c>
      <c r="B23" s="62" t="s">
        <v>173</v>
      </c>
      <c r="C23" s="56"/>
      <c r="D23" s="8"/>
      <c r="E23" s="8"/>
      <c r="F23" s="8">
        <v>850</v>
      </c>
      <c r="G23" s="8">
        <v>400</v>
      </c>
      <c r="H23" s="8">
        <v>600</v>
      </c>
      <c r="I23" s="8"/>
      <c r="J23" s="132">
        <f t="shared" si="0"/>
        <v>1850</v>
      </c>
    </row>
    <row r="24" spans="1:10" ht="16.5">
      <c r="A24" s="11">
        <v>23</v>
      </c>
      <c r="B24" s="71" t="s">
        <v>182</v>
      </c>
      <c r="C24" s="40"/>
      <c r="D24" s="40">
        <v>250</v>
      </c>
      <c r="E24" s="40">
        <v>350</v>
      </c>
      <c r="F24" s="40">
        <v>400</v>
      </c>
      <c r="G24" s="40">
        <v>400</v>
      </c>
      <c r="H24" s="40">
        <v>400</v>
      </c>
      <c r="I24" s="40"/>
      <c r="J24" s="132">
        <f t="shared" si="0"/>
        <v>1800</v>
      </c>
    </row>
    <row r="25" spans="1:10" ht="16.5">
      <c r="A25" s="11">
        <v>25</v>
      </c>
      <c r="B25" s="68" t="s">
        <v>270</v>
      </c>
      <c r="C25" s="40">
        <v>400</v>
      </c>
      <c r="D25" s="40"/>
      <c r="E25" s="40" t="s">
        <v>187</v>
      </c>
      <c r="F25" s="40"/>
      <c r="G25" s="40"/>
      <c r="H25" s="40">
        <v>1400</v>
      </c>
      <c r="I25" s="40"/>
      <c r="J25" s="132">
        <f t="shared" si="0"/>
        <v>1800</v>
      </c>
    </row>
    <row r="26" spans="1:10" ht="16.5">
      <c r="A26" s="11">
        <v>26</v>
      </c>
      <c r="B26" s="70" t="s">
        <v>41</v>
      </c>
      <c r="C26" s="69"/>
      <c r="D26" s="40">
        <v>250</v>
      </c>
      <c r="E26" s="40" t="s">
        <v>187</v>
      </c>
      <c r="F26" s="40">
        <v>700</v>
      </c>
      <c r="G26" s="40">
        <v>400</v>
      </c>
      <c r="H26" s="40">
        <v>400</v>
      </c>
      <c r="I26" s="40"/>
      <c r="J26" s="132">
        <f t="shared" si="0"/>
        <v>1750</v>
      </c>
    </row>
    <row r="27" spans="1:10" ht="16.5">
      <c r="A27" s="11">
        <v>27</v>
      </c>
      <c r="B27" s="68" t="s">
        <v>189</v>
      </c>
      <c r="C27" s="40"/>
      <c r="D27" s="40">
        <v>650</v>
      </c>
      <c r="E27" s="40" t="s">
        <v>187</v>
      </c>
      <c r="F27" s="40"/>
      <c r="G27" s="40" t="s">
        <v>187</v>
      </c>
      <c r="H27" s="40">
        <v>400</v>
      </c>
      <c r="I27" s="40">
        <v>600</v>
      </c>
      <c r="J27" s="132">
        <f t="shared" si="0"/>
        <v>1650</v>
      </c>
    </row>
    <row r="28" spans="1:10" ht="16.5">
      <c r="A28" s="11">
        <v>28</v>
      </c>
      <c r="B28" s="62" t="s">
        <v>137</v>
      </c>
      <c r="C28" s="56"/>
      <c r="D28" s="8"/>
      <c r="E28" s="8"/>
      <c r="F28" s="8">
        <v>700</v>
      </c>
      <c r="G28" s="8">
        <v>400</v>
      </c>
      <c r="H28" s="8">
        <v>500</v>
      </c>
      <c r="I28" s="8"/>
      <c r="J28" s="132">
        <f t="shared" si="0"/>
        <v>1600</v>
      </c>
    </row>
    <row r="29" spans="1:10" ht="16.5">
      <c r="A29" s="11">
        <v>29</v>
      </c>
      <c r="B29" s="68" t="s">
        <v>197</v>
      </c>
      <c r="C29" s="40">
        <v>500</v>
      </c>
      <c r="D29" s="40"/>
      <c r="E29" s="40"/>
      <c r="F29" s="40"/>
      <c r="G29" s="40"/>
      <c r="H29" s="40">
        <v>1100</v>
      </c>
      <c r="I29" s="40"/>
      <c r="J29" s="132">
        <f t="shared" si="0"/>
        <v>1600</v>
      </c>
    </row>
    <row r="30" spans="1:10" ht="16.5">
      <c r="A30" s="11">
        <v>30</v>
      </c>
      <c r="B30" s="68" t="s">
        <v>191</v>
      </c>
      <c r="C30" s="40"/>
      <c r="D30" s="40">
        <v>1200</v>
      </c>
      <c r="E30" s="40">
        <v>100</v>
      </c>
      <c r="F30" s="40"/>
      <c r="G30" s="40">
        <v>250</v>
      </c>
      <c r="H30" s="40"/>
      <c r="I30" s="40" t="s">
        <v>187</v>
      </c>
      <c r="J30" s="132">
        <f t="shared" si="0"/>
        <v>1550</v>
      </c>
    </row>
    <row r="31" spans="1:10" ht="16.5">
      <c r="A31" s="11">
        <v>32</v>
      </c>
      <c r="B31" s="70" t="s">
        <v>185</v>
      </c>
      <c r="C31" s="40"/>
      <c r="D31" s="40">
        <v>700</v>
      </c>
      <c r="E31" s="40"/>
      <c r="F31" s="40" t="s">
        <v>187</v>
      </c>
      <c r="G31" s="40">
        <v>850</v>
      </c>
      <c r="H31" s="40" t="s">
        <v>187</v>
      </c>
      <c r="I31" s="40"/>
      <c r="J31" s="132">
        <f t="shared" si="0"/>
        <v>1550</v>
      </c>
    </row>
    <row r="32" spans="1:10" ht="16.5">
      <c r="A32" s="11">
        <v>33</v>
      </c>
      <c r="B32" s="62" t="s">
        <v>298</v>
      </c>
      <c r="C32" s="56"/>
      <c r="D32" s="8"/>
      <c r="E32" s="8"/>
      <c r="F32" s="8">
        <v>250</v>
      </c>
      <c r="G32" s="8"/>
      <c r="H32" s="8">
        <v>1300</v>
      </c>
      <c r="I32" s="8"/>
      <c r="J32" s="132">
        <f t="shared" si="0"/>
        <v>1550</v>
      </c>
    </row>
    <row r="33" spans="1:10" ht="16.5">
      <c r="A33" s="11">
        <v>34</v>
      </c>
      <c r="B33" s="68" t="s">
        <v>180</v>
      </c>
      <c r="C33" s="40"/>
      <c r="D33" s="40">
        <v>600</v>
      </c>
      <c r="E33" s="40">
        <v>450</v>
      </c>
      <c r="F33" s="40" t="s">
        <v>187</v>
      </c>
      <c r="G33" s="40">
        <v>300</v>
      </c>
      <c r="H33" s="40"/>
      <c r="I33" s="40">
        <v>150</v>
      </c>
      <c r="J33" s="132">
        <f t="shared" si="0"/>
        <v>1500</v>
      </c>
    </row>
    <row r="34" spans="1:10" ht="16.5">
      <c r="A34" s="11">
        <v>35</v>
      </c>
      <c r="B34" s="68" t="s">
        <v>186</v>
      </c>
      <c r="C34" s="40"/>
      <c r="D34" s="40">
        <v>250</v>
      </c>
      <c r="E34" s="40">
        <v>100</v>
      </c>
      <c r="F34" s="40"/>
      <c r="G34" s="40" t="s">
        <v>187</v>
      </c>
      <c r="H34" s="40">
        <v>1000</v>
      </c>
      <c r="I34" s="40"/>
      <c r="J34" s="132">
        <f t="shared" si="0"/>
        <v>1350</v>
      </c>
    </row>
    <row r="35" spans="1:10" ht="16.5">
      <c r="A35" s="11">
        <v>36</v>
      </c>
      <c r="B35" s="62" t="s">
        <v>156</v>
      </c>
      <c r="C35" s="56"/>
      <c r="D35" s="8"/>
      <c r="E35" s="8"/>
      <c r="F35" s="8"/>
      <c r="G35" s="8">
        <v>650</v>
      </c>
      <c r="H35" s="8">
        <v>600</v>
      </c>
      <c r="I35" s="8"/>
      <c r="J35" s="132">
        <f t="shared" si="0"/>
        <v>1250</v>
      </c>
    </row>
    <row r="36" spans="1:10" ht="16.5">
      <c r="A36" s="11">
        <v>37</v>
      </c>
      <c r="B36" s="68" t="s">
        <v>176</v>
      </c>
      <c r="C36" s="40"/>
      <c r="D36" s="40">
        <v>300</v>
      </c>
      <c r="E36" s="40">
        <v>150</v>
      </c>
      <c r="F36" s="40">
        <v>400</v>
      </c>
      <c r="G36" s="40">
        <v>300</v>
      </c>
      <c r="H36" s="40"/>
      <c r="I36" s="40"/>
      <c r="J36" s="132">
        <f t="shared" ref="J36:J67" si="1">SUM(C36:I36)</f>
        <v>1150</v>
      </c>
    </row>
    <row r="37" spans="1:10" ht="16.5">
      <c r="A37" s="11">
        <v>38</v>
      </c>
      <c r="B37" s="62" t="s">
        <v>200</v>
      </c>
      <c r="C37" s="56"/>
      <c r="D37" s="8" t="s">
        <v>187</v>
      </c>
      <c r="E37" s="8">
        <v>550</v>
      </c>
      <c r="F37" s="8"/>
      <c r="G37" s="8">
        <v>500</v>
      </c>
      <c r="H37" s="8" t="s">
        <v>187</v>
      </c>
      <c r="I37" s="8">
        <v>100</v>
      </c>
      <c r="J37" s="132">
        <f t="shared" si="1"/>
        <v>1150</v>
      </c>
    </row>
    <row r="38" spans="1:10" ht="16.5">
      <c r="A38" s="11">
        <v>39</v>
      </c>
      <c r="B38" s="68" t="s">
        <v>204</v>
      </c>
      <c r="C38" s="40"/>
      <c r="D38" s="40">
        <v>300</v>
      </c>
      <c r="E38" s="40"/>
      <c r="F38" s="40">
        <v>500</v>
      </c>
      <c r="G38" s="40">
        <v>250</v>
      </c>
      <c r="H38" s="40" t="s">
        <v>187</v>
      </c>
      <c r="I38" s="40"/>
      <c r="J38" s="132">
        <f t="shared" si="1"/>
        <v>1050</v>
      </c>
    </row>
    <row r="39" spans="1:10" ht="16.5">
      <c r="A39" s="11">
        <v>40</v>
      </c>
      <c r="B39" s="68" t="s">
        <v>178</v>
      </c>
      <c r="C39" s="40" t="s">
        <v>187</v>
      </c>
      <c r="D39" s="40" t="s">
        <v>187</v>
      </c>
      <c r="E39" s="40">
        <v>100</v>
      </c>
      <c r="F39" s="40">
        <v>300</v>
      </c>
      <c r="G39" s="40">
        <v>550</v>
      </c>
      <c r="H39" s="69"/>
      <c r="I39" s="69"/>
      <c r="J39" s="132">
        <f t="shared" si="1"/>
        <v>950</v>
      </c>
    </row>
    <row r="40" spans="1:10" ht="16.5">
      <c r="A40" s="11">
        <v>41</v>
      </c>
      <c r="B40" s="68" t="s">
        <v>198</v>
      </c>
      <c r="C40" s="40">
        <v>500</v>
      </c>
      <c r="D40" s="40">
        <v>400</v>
      </c>
      <c r="E40" s="40" t="s">
        <v>187</v>
      </c>
      <c r="F40" s="40"/>
      <c r="G40" s="40"/>
      <c r="H40" s="40"/>
      <c r="I40" s="40"/>
      <c r="J40" s="132">
        <f t="shared" si="1"/>
        <v>900</v>
      </c>
    </row>
    <row r="41" spans="1:10" ht="16.5">
      <c r="A41" s="11">
        <v>42</v>
      </c>
      <c r="B41" s="68" t="s">
        <v>37</v>
      </c>
      <c r="C41" s="40"/>
      <c r="D41" s="40">
        <v>550</v>
      </c>
      <c r="E41" s="40" t="s">
        <v>187</v>
      </c>
      <c r="F41" s="40">
        <v>300</v>
      </c>
      <c r="G41" s="40" t="s">
        <v>187</v>
      </c>
      <c r="H41" s="40" t="s">
        <v>187</v>
      </c>
      <c r="I41" s="40"/>
      <c r="J41" s="132">
        <f t="shared" si="1"/>
        <v>850</v>
      </c>
    </row>
    <row r="42" spans="1:10" ht="16.5">
      <c r="A42" s="11">
        <v>43</v>
      </c>
      <c r="B42" s="62" t="s">
        <v>38</v>
      </c>
      <c r="C42" s="56"/>
      <c r="D42" s="8" t="s">
        <v>187</v>
      </c>
      <c r="E42" s="8"/>
      <c r="F42" s="8"/>
      <c r="G42" s="8">
        <v>250</v>
      </c>
      <c r="H42" s="8">
        <v>600</v>
      </c>
      <c r="I42" s="8"/>
      <c r="J42" s="132">
        <f t="shared" si="1"/>
        <v>850</v>
      </c>
    </row>
    <row r="43" spans="1:10" ht="16.5">
      <c r="A43" s="11">
        <v>44</v>
      </c>
      <c r="B43" s="62" t="s">
        <v>220</v>
      </c>
      <c r="C43" s="8"/>
      <c r="D43" s="8">
        <v>200</v>
      </c>
      <c r="E43" s="8"/>
      <c r="F43" s="8"/>
      <c r="G43" s="8"/>
      <c r="H43" s="8">
        <v>400</v>
      </c>
      <c r="I43" s="8">
        <v>150</v>
      </c>
      <c r="J43" s="132">
        <f t="shared" si="1"/>
        <v>750</v>
      </c>
    </row>
    <row r="44" spans="1:10" ht="16.5">
      <c r="A44" s="11">
        <v>45</v>
      </c>
      <c r="B44" s="62" t="s">
        <v>256</v>
      </c>
      <c r="C44" s="56"/>
      <c r="D44" s="8"/>
      <c r="E44" s="8"/>
      <c r="F44" s="8">
        <v>300</v>
      </c>
      <c r="G44" s="8">
        <v>400</v>
      </c>
      <c r="H44" s="8"/>
      <c r="I44" s="8"/>
      <c r="J44" s="132">
        <f t="shared" si="1"/>
        <v>700</v>
      </c>
    </row>
    <row r="45" spans="1:10" ht="16.5">
      <c r="A45" s="11">
        <v>46</v>
      </c>
      <c r="B45" s="62" t="s">
        <v>224</v>
      </c>
      <c r="C45" s="56"/>
      <c r="D45" s="8" t="s">
        <v>187</v>
      </c>
      <c r="E45" s="8">
        <v>100</v>
      </c>
      <c r="F45" s="8" t="s">
        <v>187</v>
      </c>
      <c r="G45" s="8"/>
      <c r="H45" s="8">
        <v>600</v>
      </c>
      <c r="I45" s="8"/>
      <c r="J45" s="132">
        <f t="shared" si="1"/>
        <v>700</v>
      </c>
    </row>
    <row r="46" spans="1:10" ht="16.5">
      <c r="A46" s="11">
        <v>47</v>
      </c>
      <c r="B46" s="62" t="s">
        <v>36</v>
      </c>
      <c r="C46" s="56"/>
      <c r="D46" s="8"/>
      <c r="E46" s="8">
        <v>150</v>
      </c>
      <c r="F46" s="8" t="s">
        <v>187</v>
      </c>
      <c r="G46" s="8" t="s">
        <v>187</v>
      </c>
      <c r="H46" s="8">
        <v>500</v>
      </c>
      <c r="I46" s="8"/>
      <c r="J46" s="132">
        <f t="shared" si="1"/>
        <v>650</v>
      </c>
    </row>
    <row r="47" spans="1:10" ht="16.5">
      <c r="A47" s="11">
        <v>48</v>
      </c>
      <c r="B47" s="68" t="s">
        <v>192</v>
      </c>
      <c r="C47" s="40"/>
      <c r="D47" s="40" t="s">
        <v>187</v>
      </c>
      <c r="E47" s="40">
        <v>600</v>
      </c>
      <c r="F47" s="40"/>
      <c r="G47" s="40"/>
      <c r="H47" s="40"/>
      <c r="I47" s="40"/>
      <c r="J47" s="132">
        <f t="shared" si="1"/>
        <v>600</v>
      </c>
    </row>
    <row r="48" spans="1:10" ht="16.5">
      <c r="A48" s="11">
        <v>49</v>
      </c>
      <c r="B48" s="62" t="s">
        <v>181</v>
      </c>
      <c r="C48" s="8"/>
      <c r="D48" s="8"/>
      <c r="E48" s="8">
        <v>200</v>
      </c>
      <c r="F48" s="8"/>
      <c r="G48" s="8"/>
      <c r="H48" s="8">
        <v>400</v>
      </c>
      <c r="I48" s="8"/>
      <c r="J48" s="132">
        <f t="shared" si="1"/>
        <v>600</v>
      </c>
    </row>
    <row r="49" spans="1:10" ht="16.5">
      <c r="A49" s="11">
        <v>50</v>
      </c>
      <c r="B49" s="62" t="s">
        <v>169</v>
      </c>
      <c r="C49" s="56"/>
      <c r="D49" s="8"/>
      <c r="E49" s="8"/>
      <c r="F49" s="8"/>
      <c r="G49" s="8"/>
      <c r="H49" s="8">
        <v>600</v>
      </c>
      <c r="I49" s="8"/>
      <c r="J49" s="132">
        <f t="shared" si="1"/>
        <v>600</v>
      </c>
    </row>
    <row r="50" spans="1:10" ht="16.5">
      <c r="A50" s="11">
        <v>51</v>
      </c>
      <c r="B50" s="62" t="s">
        <v>174</v>
      </c>
      <c r="C50" s="56"/>
      <c r="D50" s="8"/>
      <c r="E50" s="8" t="s">
        <v>187</v>
      </c>
      <c r="F50" s="8" t="s">
        <v>187</v>
      </c>
      <c r="G50" s="8">
        <v>550</v>
      </c>
      <c r="H50" s="8"/>
      <c r="I50" s="8"/>
      <c r="J50" s="132">
        <f t="shared" si="1"/>
        <v>550</v>
      </c>
    </row>
    <row r="51" spans="1:10" ht="16.5">
      <c r="A51" s="11">
        <v>52</v>
      </c>
      <c r="B51" s="68" t="s">
        <v>231</v>
      </c>
      <c r="C51" s="40">
        <v>500</v>
      </c>
      <c r="D51" s="40"/>
      <c r="E51" s="40"/>
      <c r="F51" s="40"/>
      <c r="G51" s="40"/>
      <c r="H51" s="40"/>
      <c r="I51" s="40"/>
      <c r="J51" s="132">
        <f t="shared" si="1"/>
        <v>500</v>
      </c>
    </row>
    <row r="52" spans="1:10" ht="16.5">
      <c r="A52" s="11">
        <v>53</v>
      </c>
      <c r="B52" s="68" t="s">
        <v>32</v>
      </c>
      <c r="C52" s="40"/>
      <c r="D52" s="40">
        <v>250</v>
      </c>
      <c r="E52" s="40" t="s">
        <v>187</v>
      </c>
      <c r="F52" s="40" t="s">
        <v>187</v>
      </c>
      <c r="G52" s="40">
        <v>250</v>
      </c>
      <c r="H52" s="40" t="s">
        <v>187</v>
      </c>
      <c r="I52" s="40"/>
      <c r="J52" s="132">
        <f t="shared" si="1"/>
        <v>500</v>
      </c>
    </row>
    <row r="53" spans="1:10" ht="16.5">
      <c r="A53" s="11">
        <v>54</v>
      </c>
      <c r="B53" s="62" t="s">
        <v>268</v>
      </c>
      <c r="C53" s="56"/>
      <c r="D53" s="8" t="s">
        <v>187</v>
      </c>
      <c r="E53" s="8"/>
      <c r="F53" s="8">
        <v>250</v>
      </c>
      <c r="G53" s="8">
        <v>250</v>
      </c>
      <c r="H53" s="8"/>
      <c r="I53" s="8"/>
      <c r="J53" s="132">
        <f t="shared" si="1"/>
        <v>500</v>
      </c>
    </row>
    <row r="54" spans="1:10" ht="16.5">
      <c r="A54" s="11">
        <v>55</v>
      </c>
      <c r="B54" s="70" t="s">
        <v>35</v>
      </c>
      <c r="C54" s="40" t="s">
        <v>187</v>
      </c>
      <c r="D54" s="40">
        <v>300</v>
      </c>
      <c r="E54" s="40">
        <v>150</v>
      </c>
      <c r="F54" s="40"/>
      <c r="G54" s="40"/>
      <c r="H54" s="40"/>
      <c r="I54" s="40"/>
      <c r="J54" s="132">
        <f t="shared" si="1"/>
        <v>450</v>
      </c>
    </row>
    <row r="55" spans="1:10" ht="16.5">
      <c r="A55" s="11">
        <v>56</v>
      </c>
      <c r="B55" s="62" t="s">
        <v>372</v>
      </c>
      <c r="C55" s="56"/>
      <c r="D55" s="8"/>
      <c r="E55" s="8"/>
      <c r="F55" s="8"/>
      <c r="G55" s="8"/>
      <c r="H55" s="8">
        <v>400</v>
      </c>
      <c r="I55" s="8"/>
      <c r="J55" s="132">
        <f t="shared" si="1"/>
        <v>400</v>
      </c>
    </row>
    <row r="56" spans="1:10" ht="16.5">
      <c r="A56" s="11">
        <v>57</v>
      </c>
      <c r="B56" s="71" t="s">
        <v>232</v>
      </c>
      <c r="C56" s="72"/>
      <c r="D56" s="40"/>
      <c r="E56" s="40">
        <v>350</v>
      </c>
      <c r="F56" s="40"/>
      <c r="G56" s="40"/>
      <c r="H56" s="40"/>
      <c r="I56" s="40"/>
      <c r="J56" s="132">
        <f t="shared" si="1"/>
        <v>350</v>
      </c>
    </row>
    <row r="57" spans="1:10" ht="16.5">
      <c r="A57" s="11">
        <v>58</v>
      </c>
      <c r="B57" s="62" t="s">
        <v>221</v>
      </c>
      <c r="C57" s="8"/>
      <c r="D57" s="8">
        <v>200</v>
      </c>
      <c r="E57" s="8">
        <v>100</v>
      </c>
      <c r="F57" s="8"/>
      <c r="G57" s="8"/>
      <c r="H57" s="8"/>
      <c r="I57" s="8"/>
      <c r="J57" s="132">
        <f t="shared" si="1"/>
        <v>300</v>
      </c>
    </row>
    <row r="58" spans="1:10" ht="16.5">
      <c r="A58" s="11">
        <v>59</v>
      </c>
      <c r="B58" s="62" t="s">
        <v>201</v>
      </c>
      <c r="C58" s="56"/>
      <c r="D58" s="8"/>
      <c r="E58" s="8"/>
      <c r="F58" s="8" t="s">
        <v>187</v>
      </c>
      <c r="G58" s="8">
        <v>300</v>
      </c>
      <c r="H58" s="8"/>
      <c r="I58" s="8"/>
      <c r="J58" s="132">
        <f t="shared" si="1"/>
        <v>300</v>
      </c>
    </row>
    <row r="59" spans="1:10" ht="16.5">
      <c r="A59" s="11">
        <v>60</v>
      </c>
      <c r="B59" s="78" t="s">
        <v>194</v>
      </c>
      <c r="C59" s="7"/>
      <c r="D59" s="40">
        <v>250</v>
      </c>
      <c r="E59" s="8" t="s">
        <v>187</v>
      </c>
      <c r="F59" s="8"/>
      <c r="G59" s="8"/>
      <c r="H59" s="8"/>
      <c r="I59" s="8"/>
      <c r="J59" s="132">
        <f t="shared" si="1"/>
        <v>250</v>
      </c>
    </row>
    <row r="60" spans="1:10" ht="16.5">
      <c r="A60" s="11">
        <v>61</v>
      </c>
      <c r="B60" s="68" t="s">
        <v>227</v>
      </c>
      <c r="C60" s="40"/>
      <c r="D60" s="40">
        <v>250</v>
      </c>
      <c r="E60" s="40"/>
      <c r="F60" s="40"/>
      <c r="G60" s="40"/>
      <c r="H60" s="40"/>
      <c r="I60" s="40"/>
      <c r="J60" s="132">
        <f t="shared" si="1"/>
        <v>250</v>
      </c>
    </row>
    <row r="61" spans="1:10" ht="16.5">
      <c r="A61" s="11">
        <v>62</v>
      </c>
      <c r="B61" s="62" t="s">
        <v>334</v>
      </c>
      <c r="C61" s="56"/>
      <c r="D61" s="8"/>
      <c r="E61" s="8"/>
      <c r="F61" s="8">
        <v>250</v>
      </c>
      <c r="G61" s="8"/>
      <c r="H61" s="8"/>
      <c r="I61" s="8"/>
      <c r="J61" s="132">
        <f t="shared" si="1"/>
        <v>250</v>
      </c>
    </row>
    <row r="62" spans="1:10" ht="16.5">
      <c r="A62" s="11">
        <v>63</v>
      </c>
      <c r="B62" s="62" t="s">
        <v>188</v>
      </c>
      <c r="C62" s="56"/>
      <c r="D62" s="8"/>
      <c r="E62" s="8"/>
      <c r="F62" s="8"/>
      <c r="G62" s="8">
        <v>250</v>
      </c>
      <c r="H62" s="8"/>
      <c r="I62" s="8"/>
      <c r="J62" s="132">
        <f t="shared" si="1"/>
        <v>250</v>
      </c>
    </row>
    <row r="63" spans="1:10" ht="16.5">
      <c r="A63" s="11">
        <v>64</v>
      </c>
      <c r="B63" s="68" t="s">
        <v>225</v>
      </c>
      <c r="C63" s="40"/>
      <c r="D63" s="8">
        <v>200</v>
      </c>
      <c r="E63" s="40"/>
      <c r="F63" s="40"/>
      <c r="G63" s="40" t="s">
        <v>187</v>
      </c>
      <c r="H63" s="40"/>
      <c r="I63" s="40"/>
      <c r="J63" s="132">
        <f t="shared" si="1"/>
        <v>200</v>
      </c>
    </row>
    <row r="64" spans="1:10" ht="16.5">
      <c r="A64" s="11">
        <v>65</v>
      </c>
      <c r="B64" s="70" t="s">
        <v>222</v>
      </c>
      <c r="C64" s="69"/>
      <c r="D64" s="8">
        <v>200</v>
      </c>
      <c r="E64" s="40" t="s">
        <v>187</v>
      </c>
      <c r="F64" s="40"/>
      <c r="G64" s="40"/>
      <c r="H64" s="40"/>
      <c r="I64" s="40"/>
      <c r="J64" s="132">
        <f t="shared" si="1"/>
        <v>200</v>
      </c>
    </row>
    <row r="65" spans="1:10" ht="16.5">
      <c r="A65" s="11">
        <v>66</v>
      </c>
      <c r="B65" s="62" t="s">
        <v>39</v>
      </c>
      <c r="C65" s="8"/>
      <c r="D65" s="8"/>
      <c r="E65" s="8">
        <v>150</v>
      </c>
      <c r="F65" s="8"/>
      <c r="G65" s="8"/>
      <c r="H65" s="8"/>
      <c r="I65" s="8"/>
      <c r="J65" s="132">
        <f t="shared" si="1"/>
        <v>150</v>
      </c>
    </row>
    <row r="66" spans="1:10" ht="16.5">
      <c r="A66" s="11">
        <v>67</v>
      </c>
      <c r="B66" s="62" t="s">
        <v>34</v>
      </c>
      <c r="C66" s="56"/>
      <c r="D66" s="8"/>
      <c r="E66" s="8">
        <v>100</v>
      </c>
      <c r="F66" s="8"/>
      <c r="G66" s="8"/>
      <c r="H66" s="8"/>
      <c r="I66" s="8"/>
      <c r="J66" s="132">
        <f t="shared" si="1"/>
        <v>100</v>
      </c>
    </row>
    <row r="67" spans="1:10" ht="16.5">
      <c r="A67" s="11">
        <v>68</v>
      </c>
      <c r="B67" s="68" t="s">
        <v>229</v>
      </c>
      <c r="C67" s="40"/>
      <c r="D67" s="8" t="s">
        <v>187</v>
      </c>
      <c r="E67" s="40">
        <v>100</v>
      </c>
      <c r="F67" s="40"/>
      <c r="G67" s="40"/>
      <c r="H67" s="40"/>
      <c r="I67" s="40"/>
      <c r="J67" s="132">
        <f t="shared" si="1"/>
        <v>100</v>
      </c>
    </row>
    <row r="68" spans="1:10" ht="16.5">
      <c r="A68" s="11">
        <v>69</v>
      </c>
      <c r="B68" s="68" t="s">
        <v>228</v>
      </c>
      <c r="C68" s="40"/>
      <c r="D68" s="40" t="s">
        <v>187</v>
      </c>
      <c r="E68" s="40">
        <v>100</v>
      </c>
      <c r="F68" s="40"/>
      <c r="G68" s="40"/>
      <c r="H68" s="40" t="s">
        <v>187</v>
      </c>
      <c r="I68" s="40"/>
      <c r="J68" s="132">
        <f t="shared" ref="J68:J85" si="2">SUM(C68:I68)</f>
        <v>100</v>
      </c>
    </row>
    <row r="69" spans="1:10" ht="16.5">
      <c r="A69" s="11"/>
      <c r="B69" s="62" t="s">
        <v>321</v>
      </c>
      <c r="C69" s="56"/>
      <c r="D69" s="8"/>
      <c r="E69" s="8" t="s">
        <v>187</v>
      </c>
      <c r="F69" s="8"/>
      <c r="G69" s="8"/>
      <c r="H69" s="8"/>
      <c r="I69" s="8"/>
      <c r="J69" s="132">
        <f t="shared" si="2"/>
        <v>0</v>
      </c>
    </row>
    <row r="70" spans="1:10" ht="16.5">
      <c r="A70" s="11"/>
      <c r="B70" s="68" t="s">
        <v>165</v>
      </c>
      <c r="C70" s="40"/>
      <c r="D70" s="40" t="s">
        <v>187</v>
      </c>
      <c r="E70" s="40"/>
      <c r="F70" s="40"/>
      <c r="G70" s="40"/>
      <c r="H70" s="40" t="s">
        <v>187</v>
      </c>
      <c r="I70" s="40"/>
      <c r="J70" s="132">
        <f t="shared" si="2"/>
        <v>0</v>
      </c>
    </row>
    <row r="71" spans="1:10" ht="16.5">
      <c r="A71" s="11"/>
      <c r="B71" s="62" t="s">
        <v>283</v>
      </c>
      <c r="C71" s="56"/>
      <c r="D71" s="8"/>
      <c r="E71" s="8" t="s">
        <v>187</v>
      </c>
      <c r="F71" s="8"/>
      <c r="G71" s="8"/>
      <c r="H71" s="8"/>
      <c r="I71" s="8"/>
      <c r="J71" s="132">
        <f t="shared" si="2"/>
        <v>0</v>
      </c>
    </row>
    <row r="72" spans="1:10" ht="16.5">
      <c r="A72" s="11"/>
      <c r="B72" s="68" t="s">
        <v>40</v>
      </c>
      <c r="C72" s="40" t="s">
        <v>187</v>
      </c>
      <c r="D72" s="40"/>
      <c r="E72" s="40"/>
      <c r="F72" s="40"/>
      <c r="G72" s="40"/>
      <c r="H72" s="69"/>
      <c r="I72" s="69"/>
      <c r="J72" s="132">
        <f t="shared" si="2"/>
        <v>0</v>
      </c>
    </row>
    <row r="73" spans="1:10" ht="16.5">
      <c r="A73" s="11"/>
      <c r="B73" s="62" t="s">
        <v>157</v>
      </c>
      <c r="C73" s="8"/>
      <c r="D73" s="8" t="s">
        <v>187</v>
      </c>
      <c r="E73" s="8"/>
      <c r="F73" s="8"/>
      <c r="G73" s="8"/>
      <c r="H73" s="8"/>
      <c r="I73" s="8"/>
      <c r="J73" s="132">
        <f t="shared" si="2"/>
        <v>0</v>
      </c>
    </row>
    <row r="74" spans="1:10" ht="16.5">
      <c r="A74" s="11"/>
      <c r="B74" s="62" t="s">
        <v>167</v>
      </c>
      <c r="C74" s="56"/>
      <c r="D74" s="8" t="s">
        <v>187</v>
      </c>
      <c r="E74" s="8"/>
      <c r="F74" s="8"/>
      <c r="G74" s="8"/>
      <c r="H74" s="8" t="s">
        <v>187</v>
      </c>
      <c r="I74" s="8"/>
      <c r="J74" s="132">
        <f t="shared" si="2"/>
        <v>0</v>
      </c>
    </row>
    <row r="75" spans="1:10" ht="16.5">
      <c r="A75" s="11"/>
      <c r="B75" s="62" t="s">
        <v>183</v>
      </c>
      <c r="C75" s="56"/>
      <c r="D75" s="8" t="s">
        <v>187</v>
      </c>
      <c r="E75" s="8" t="s">
        <v>187</v>
      </c>
      <c r="F75" s="8"/>
      <c r="G75" s="8"/>
      <c r="H75" s="8"/>
      <c r="I75" s="8"/>
      <c r="J75" s="132">
        <f t="shared" si="2"/>
        <v>0</v>
      </c>
    </row>
    <row r="76" spans="1:10" ht="16.5">
      <c r="A76" s="11"/>
      <c r="B76" s="62" t="s">
        <v>322</v>
      </c>
      <c r="C76" s="56"/>
      <c r="D76" s="8"/>
      <c r="E76" s="8" t="s">
        <v>187</v>
      </c>
      <c r="F76" s="8"/>
      <c r="G76" s="8" t="s">
        <v>187</v>
      </c>
      <c r="H76" s="8"/>
      <c r="I76" s="8"/>
      <c r="J76" s="132">
        <f t="shared" si="2"/>
        <v>0</v>
      </c>
    </row>
    <row r="77" spans="1:10" ht="16.5">
      <c r="A77" s="11"/>
      <c r="B77" s="62" t="s">
        <v>230</v>
      </c>
      <c r="C77" s="56"/>
      <c r="D77" s="8"/>
      <c r="E77" s="8" t="s">
        <v>187</v>
      </c>
      <c r="F77" s="8"/>
      <c r="G77" s="8"/>
      <c r="H77" s="8"/>
      <c r="I77" s="8"/>
      <c r="J77" s="132">
        <f t="shared" si="2"/>
        <v>0</v>
      </c>
    </row>
    <row r="78" spans="1:10" ht="16.5">
      <c r="A78" s="11"/>
      <c r="B78" s="68" t="s">
        <v>31</v>
      </c>
      <c r="C78" s="40"/>
      <c r="D78" s="40" t="s">
        <v>187</v>
      </c>
      <c r="E78" s="40"/>
      <c r="F78" s="40"/>
      <c r="G78" s="40"/>
      <c r="H78" s="40" t="s">
        <v>187</v>
      </c>
      <c r="I78" s="40"/>
      <c r="J78" s="132">
        <f t="shared" si="2"/>
        <v>0</v>
      </c>
    </row>
    <row r="79" spans="1:10" ht="16.5">
      <c r="A79" s="11"/>
      <c r="B79" s="62" t="s">
        <v>199</v>
      </c>
      <c r="C79" s="56"/>
      <c r="D79" s="8" t="s">
        <v>187</v>
      </c>
      <c r="E79" s="8"/>
      <c r="F79" s="8"/>
      <c r="G79" s="8" t="s">
        <v>187</v>
      </c>
      <c r="H79" s="8"/>
      <c r="I79" s="8"/>
      <c r="J79" s="132">
        <f t="shared" si="2"/>
        <v>0</v>
      </c>
    </row>
    <row r="80" spans="1:10" ht="16.5">
      <c r="A80" s="11"/>
      <c r="B80" s="68" t="s">
        <v>271</v>
      </c>
      <c r="C80" s="40" t="s">
        <v>187</v>
      </c>
      <c r="D80" s="40"/>
      <c r="E80" s="40"/>
      <c r="F80" s="40"/>
      <c r="G80" s="40"/>
      <c r="H80" s="40" t="s">
        <v>187</v>
      </c>
      <c r="I80" s="40"/>
      <c r="J80" s="132">
        <f t="shared" si="2"/>
        <v>0</v>
      </c>
    </row>
    <row r="81" spans="1:10" ht="16.5">
      <c r="A81" s="11"/>
      <c r="B81" s="62" t="s">
        <v>335</v>
      </c>
      <c r="C81" s="56"/>
      <c r="D81" s="8"/>
      <c r="E81" s="8"/>
      <c r="F81" s="8" t="s">
        <v>187</v>
      </c>
      <c r="G81" s="8"/>
      <c r="H81" s="8"/>
      <c r="I81" s="8"/>
      <c r="J81" s="132">
        <f t="shared" si="2"/>
        <v>0</v>
      </c>
    </row>
    <row r="82" spans="1:10" ht="16.5">
      <c r="A82" s="11"/>
      <c r="B82" s="62" t="s">
        <v>193</v>
      </c>
      <c r="C82" s="56"/>
      <c r="D82" s="8"/>
      <c r="E82" s="8" t="s">
        <v>187</v>
      </c>
      <c r="F82" s="8" t="s">
        <v>187</v>
      </c>
      <c r="G82" s="8" t="s">
        <v>187</v>
      </c>
      <c r="H82" s="8"/>
      <c r="I82" s="8"/>
      <c r="J82" s="132">
        <f t="shared" si="2"/>
        <v>0</v>
      </c>
    </row>
    <row r="83" spans="1:10" ht="16.5">
      <c r="A83" s="11"/>
      <c r="B83" s="62" t="s">
        <v>257</v>
      </c>
      <c r="C83" s="56"/>
      <c r="D83" s="8"/>
      <c r="E83" s="8"/>
      <c r="F83" s="8" t="s">
        <v>187</v>
      </c>
      <c r="G83" s="8" t="s">
        <v>187</v>
      </c>
      <c r="H83" s="8"/>
      <c r="I83" s="8"/>
      <c r="J83" s="132">
        <f t="shared" si="2"/>
        <v>0</v>
      </c>
    </row>
    <row r="84" spans="1:10" ht="16.5">
      <c r="A84" s="11"/>
      <c r="B84" s="62" t="s">
        <v>203</v>
      </c>
      <c r="C84" s="56"/>
      <c r="D84" s="8"/>
      <c r="E84" s="8"/>
      <c r="F84" s="8"/>
      <c r="G84" s="8" t="s">
        <v>187</v>
      </c>
      <c r="H84" s="8"/>
      <c r="I84" s="8"/>
      <c r="J84" s="132">
        <f t="shared" si="2"/>
        <v>0</v>
      </c>
    </row>
    <row r="85" spans="1:10" ht="16.5">
      <c r="A85" s="11"/>
      <c r="B85" s="62" t="s">
        <v>269</v>
      </c>
      <c r="C85" s="56"/>
      <c r="D85" s="8"/>
      <c r="E85" s="8"/>
      <c r="F85" s="8"/>
      <c r="G85" s="8" t="s">
        <v>187</v>
      </c>
      <c r="H85" s="8"/>
      <c r="I85" s="8"/>
      <c r="J85" s="132">
        <f t="shared" si="2"/>
        <v>0</v>
      </c>
    </row>
    <row r="86" spans="1:10" ht="16.5">
      <c r="A86" s="11"/>
      <c r="B86" s="62" t="s">
        <v>177</v>
      </c>
      <c r="C86" s="56"/>
      <c r="D86" s="8"/>
      <c r="E86" s="8"/>
      <c r="F86" s="8"/>
      <c r="G86" s="8"/>
      <c r="H86" s="8" t="s">
        <v>187</v>
      </c>
      <c r="I86" s="8"/>
      <c r="J86" s="132">
        <f>SUM(C85:I85)</f>
        <v>0</v>
      </c>
    </row>
  </sheetData>
  <sortState xmlns:xlrd2="http://schemas.microsoft.com/office/spreadsheetml/2017/richdata2" ref="B4:J85">
    <sortCondition descending="1" ref="J4:J85"/>
  </sortState>
  <mergeCells count="1">
    <mergeCell ref="B1:H1"/>
  </mergeCells>
  <pageMargins left="0.7" right="0.7" top="0.75" bottom="0.75" header="0.3" footer="0.3"/>
  <pageSetup paperSize="9" scale="62" orientation="portrait" r:id="rId1"/>
  <rowBreaks count="1" manualBreakCount="1">
    <brk id="65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7"/>
  <sheetViews>
    <sheetView view="pageBreakPreview" zoomScale="112" zoomScaleNormal="100" zoomScaleSheetLayoutView="112" workbookViewId="0">
      <pane ySplit="4" topLeftCell="A20" activePane="bottomLeft" state="frozen"/>
      <selection pane="bottomLeft" activeCell="N57" sqref="N57"/>
    </sheetView>
  </sheetViews>
  <sheetFormatPr defaultRowHeight="12.75"/>
  <cols>
    <col min="1" max="1" width="8.85546875" customWidth="1"/>
    <col min="2" max="2" width="7.7109375" customWidth="1"/>
    <col min="3" max="7" width="12.28515625" customWidth="1"/>
    <col min="8" max="8" width="11.28515625" style="128" customWidth="1"/>
    <col min="9" max="9" width="8.28515625" customWidth="1"/>
  </cols>
  <sheetData>
    <row r="2" spans="1:9" ht="18.75">
      <c r="A2" s="4"/>
      <c r="B2" s="97" t="s">
        <v>55</v>
      </c>
      <c r="C2" s="97"/>
      <c r="D2" s="97"/>
      <c r="E2" s="97"/>
      <c r="F2" s="97"/>
      <c r="G2" s="97"/>
      <c r="H2" s="125"/>
      <c r="I2" s="2"/>
    </row>
    <row r="3" spans="1:9" ht="13.9" customHeight="1" thickBot="1">
      <c r="A3" s="2"/>
      <c r="B3" s="1"/>
      <c r="C3" s="1"/>
      <c r="D3" s="1"/>
      <c r="E3" s="1"/>
      <c r="F3" s="1"/>
      <c r="G3" s="1"/>
      <c r="H3" s="125"/>
      <c r="I3" s="2"/>
    </row>
    <row r="4" spans="1:9" ht="34.15" customHeight="1">
      <c r="A4" s="87" t="s">
        <v>7</v>
      </c>
      <c r="B4" s="55" t="s">
        <v>0</v>
      </c>
      <c r="C4" s="55" t="s">
        <v>20</v>
      </c>
      <c r="D4" s="55" t="s">
        <v>280</v>
      </c>
      <c r="E4" s="55" t="s">
        <v>282</v>
      </c>
      <c r="F4" s="55"/>
      <c r="G4" s="55"/>
      <c r="H4" s="126" t="s">
        <v>1</v>
      </c>
    </row>
    <row r="5" spans="1:9" ht="16.5">
      <c r="A5" s="17">
        <v>1</v>
      </c>
      <c r="B5" s="14" t="s">
        <v>231</v>
      </c>
      <c r="C5" s="7">
        <v>480</v>
      </c>
      <c r="D5" s="7">
        <v>320</v>
      </c>
      <c r="E5" s="7">
        <v>880</v>
      </c>
      <c r="F5" s="7"/>
      <c r="G5" s="7"/>
      <c r="H5" s="127">
        <f t="shared" ref="H5:H37" si="0">SUM(C5:G5)</f>
        <v>1680</v>
      </c>
    </row>
    <row r="6" spans="1:9" ht="16.5">
      <c r="A6" s="17">
        <v>2</v>
      </c>
      <c r="B6" s="14" t="s">
        <v>178</v>
      </c>
      <c r="C6" s="7"/>
      <c r="D6" s="7">
        <v>1520</v>
      </c>
      <c r="E6" s="7"/>
      <c r="F6" s="7"/>
      <c r="G6" s="7"/>
      <c r="H6" s="127">
        <f t="shared" si="0"/>
        <v>1520</v>
      </c>
    </row>
    <row r="7" spans="1:9" ht="16.5">
      <c r="A7" s="17">
        <v>3</v>
      </c>
      <c r="B7" s="14" t="s">
        <v>203</v>
      </c>
      <c r="C7" s="7"/>
      <c r="D7" s="7">
        <v>1160</v>
      </c>
      <c r="E7" s="7"/>
      <c r="F7" s="7"/>
      <c r="G7" s="7"/>
      <c r="H7" s="127">
        <f t="shared" si="0"/>
        <v>1160</v>
      </c>
    </row>
    <row r="8" spans="1:9" ht="16.5">
      <c r="A8" s="17">
        <v>4</v>
      </c>
      <c r="B8" s="14" t="s">
        <v>35</v>
      </c>
      <c r="C8" s="7">
        <v>400</v>
      </c>
      <c r="D8" s="7">
        <v>720</v>
      </c>
      <c r="E8" s="7" t="s">
        <v>187</v>
      </c>
      <c r="F8" s="7"/>
      <c r="G8" s="7"/>
      <c r="H8" s="127">
        <f t="shared" si="0"/>
        <v>1120</v>
      </c>
    </row>
    <row r="9" spans="1:9" ht="16.5">
      <c r="A9" s="17">
        <v>5</v>
      </c>
      <c r="B9" s="14" t="s">
        <v>190</v>
      </c>
      <c r="C9" s="7"/>
      <c r="D9" s="7">
        <v>800</v>
      </c>
      <c r="E9" s="7">
        <v>320</v>
      </c>
      <c r="F9" s="7"/>
      <c r="G9" s="7"/>
      <c r="H9" s="127">
        <f t="shared" si="0"/>
        <v>1120</v>
      </c>
    </row>
    <row r="10" spans="1:9" ht="16.5" customHeight="1">
      <c r="A10" s="17">
        <v>6</v>
      </c>
      <c r="B10" s="14" t="s">
        <v>33</v>
      </c>
      <c r="C10" s="7"/>
      <c r="D10" s="7">
        <v>320</v>
      </c>
      <c r="E10" s="7">
        <v>560</v>
      </c>
      <c r="F10" s="7"/>
      <c r="G10" s="7"/>
      <c r="H10" s="127">
        <f t="shared" si="0"/>
        <v>880</v>
      </c>
    </row>
    <row r="11" spans="1:9" ht="16.5">
      <c r="A11" s="17">
        <v>7</v>
      </c>
      <c r="B11" s="14" t="s">
        <v>177</v>
      </c>
      <c r="C11" s="7"/>
      <c r="D11" s="7">
        <v>800</v>
      </c>
      <c r="E11" s="7"/>
      <c r="F11" s="7"/>
      <c r="G11" s="7"/>
      <c r="H11" s="127">
        <f t="shared" si="0"/>
        <v>800</v>
      </c>
    </row>
    <row r="12" spans="1:9" ht="16.5">
      <c r="A12" s="17">
        <v>8</v>
      </c>
      <c r="B12" s="14" t="s">
        <v>34</v>
      </c>
      <c r="C12" s="7">
        <v>480</v>
      </c>
      <c r="D12" s="7"/>
      <c r="E12" s="7"/>
      <c r="F12" s="7"/>
      <c r="G12" s="7"/>
      <c r="H12" s="127">
        <f t="shared" si="0"/>
        <v>480</v>
      </c>
    </row>
    <row r="13" spans="1:9" ht="16.5">
      <c r="A13" s="17">
        <v>9</v>
      </c>
      <c r="B13" s="14" t="s">
        <v>270</v>
      </c>
      <c r="C13" s="7"/>
      <c r="D13" s="7">
        <v>480</v>
      </c>
      <c r="E13" s="7"/>
      <c r="F13" s="7"/>
      <c r="G13" s="7"/>
      <c r="H13" s="127">
        <f t="shared" si="0"/>
        <v>480</v>
      </c>
    </row>
    <row r="14" spans="1:9" ht="16.5">
      <c r="A14" s="17">
        <v>10</v>
      </c>
      <c r="B14" s="14" t="s">
        <v>59</v>
      </c>
      <c r="C14" s="7"/>
      <c r="D14" s="7"/>
      <c r="E14" s="7">
        <v>480</v>
      </c>
      <c r="F14" s="7"/>
      <c r="G14" s="7"/>
      <c r="H14" s="127">
        <f t="shared" si="0"/>
        <v>480</v>
      </c>
    </row>
    <row r="15" spans="1:9" ht="16.5">
      <c r="A15" s="17">
        <v>11</v>
      </c>
      <c r="B15" s="14" t="s">
        <v>164</v>
      </c>
      <c r="C15" s="7">
        <v>400</v>
      </c>
      <c r="D15" s="7"/>
      <c r="E15" s="7"/>
      <c r="F15" s="7"/>
      <c r="G15" s="7"/>
      <c r="H15" s="127">
        <f t="shared" si="0"/>
        <v>400</v>
      </c>
    </row>
    <row r="16" spans="1:9" ht="16.5">
      <c r="A16" s="17">
        <v>12</v>
      </c>
      <c r="B16" s="14" t="s">
        <v>229</v>
      </c>
      <c r="C16" s="7"/>
      <c r="D16" s="7">
        <v>400</v>
      </c>
      <c r="E16" s="7"/>
      <c r="F16" s="7"/>
      <c r="G16" s="7"/>
      <c r="H16" s="127">
        <f t="shared" si="0"/>
        <v>400</v>
      </c>
    </row>
    <row r="17" spans="1:9" ht="16.5">
      <c r="A17" s="17">
        <v>13</v>
      </c>
      <c r="B17" s="14" t="s">
        <v>197</v>
      </c>
      <c r="C17" s="47"/>
      <c r="D17" s="47"/>
      <c r="E17" s="7">
        <v>400</v>
      </c>
      <c r="F17" s="7"/>
      <c r="G17" s="7"/>
      <c r="H17" s="127">
        <f t="shared" si="0"/>
        <v>400</v>
      </c>
    </row>
    <row r="18" spans="1:9" ht="16.5">
      <c r="A18" s="17">
        <v>14</v>
      </c>
      <c r="B18" s="14" t="s">
        <v>283</v>
      </c>
      <c r="C18" s="7"/>
      <c r="D18" s="7"/>
      <c r="E18" s="7">
        <v>400</v>
      </c>
      <c r="F18" s="7"/>
      <c r="G18" s="7"/>
      <c r="H18" s="127">
        <f t="shared" si="0"/>
        <v>400</v>
      </c>
    </row>
    <row r="19" spans="1:9" ht="16.5">
      <c r="A19" s="17">
        <v>15</v>
      </c>
      <c r="B19" s="14" t="s">
        <v>276</v>
      </c>
      <c r="C19" s="7">
        <v>320</v>
      </c>
      <c r="D19" s="7"/>
      <c r="E19" s="7"/>
      <c r="F19" s="7"/>
      <c r="G19" s="7"/>
      <c r="H19" s="127">
        <f t="shared" si="0"/>
        <v>320</v>
      </c>
    </row>
    <row r="20" spans="1:9" ht="16.5">
      <c r="A20" s="17">
        <v>16</v>
      </c>
      <c r="B20" s="14" t="s">
        <v>277</v>
      </c>
      <c r="C20" s="7">
        <v>320</v>
      </c>
      <c r="D20" s="7"/>
      <c r="E20" s="7" t="s">
        <v>187</v>
      </c>
      <c r="F20" s="7"/>
      <c r="G20" s="7"/>
      <c r="H20" s="127">
        <f t="shared" si="0"/>
        <v>320</v>
      </c>
    </row>
    <row r="21" spans="1:9" ht="16.5">
      <c r="A21" s="17">
        <v>17</v>
      </c>
      <c r="B21" s="14" t="s">
        <v>198</v>
      </c>
      <c r="C21" s="7"/>
      <c r="D21" s="7">
        <v>320</v>
      </c>
      <c r="E21" s="7"/>
      <c r="F21" s="7"/>
      <c r="G21" s="7"/>
      <c r="H21" s="127">
        <f t="shared" si="0"/>
        <v>320</v>
      </c>
    </row>
    <row r="22" spans="1:9" ht="16.5">
      <c r="A22" s="17">
        <v>18</v>
      </c>
      <c r="B22" s="14" t="s">
        <v>163</v>
      </c>
      <c r="C22" s="7"/>
      <c r="D22" s="7"/>
      <c r="E22" s="7">
        <v>320</v>
      </c>
      <c r="F22" s="7"/>
      <c r="G22" s="7"/>
      <c r="H22" s="127">
        <f t="shared" si="0"/>
        <v>320</v>
      </c>
    </row>
    <row r="23" spans="1:9" ht="16.5">
      <c r="A23" s="17">
        <v>19</v>
      </c>
      <c r="B23" s="14" t="s">
        <v>279</v>
      </c>
      <c r="C23" s="7"/>
      <c r="D23" s="7">
        <v>200</v>
      </c>
      <c r="E23" s="7"/>
      <c r="F23" s="7"/>
      <c r="G23" s="7"/>
      <c r="H23" s="127">
        <f t="shared" si="0"/>
        <v>200</v>
      </c>
    </row>
    <row r="24" spans="1:9" ht="16.5">
      <c r="A24" s="17">
        <v>20</v>
      </c>
      <c r="B24" s="14" t="s">
        <v>278</v>
      </c>
      <c r="C24" s="7" t="s">
        <v>187</v>
      </c>
      <c r="D24" s="7"/>
      <c r="E24" s="7"/>
      <c r="F24" s="7"/>
      <c r="G24" s="7"/>
      <c r="H24" s="127">
        <f t="shared" si="0"/>
        <v>0</v>
      </c>
    </row>
    <row r="25" spans="1:9" ht="16.5">
      <c r="A25" s="17"/>
      <c r="B25" s="14" t="s">
        <v>34</v>
      </c>
      <c r="C25" s="7" t="s">
        <v>187</v>
      </c>
      <c r="D25" s="7"/>
      <c r="E25" s="7"/>
      <c r="F25" s="7"/>
      <c r="G25" s="7"/>
      <c r="H25" s="127">
        <f t="shared" si="0"/>
        <v>0</v>
      </c>
    </row>
    <row r="26" spans="1:9" ht="16.5">
      <c r="A26" s="17"/>
      <c r="B26" s="14" t="s">
        <v>279</v>
      </c>
      <c r="C26" s="7" t="s">
        <v>187</v>
      </c>
      <c r="D26" s="7"/>
      <c r="E26" s="7"/>
      <c r="F26" s="7"/>
      <c r="G26" s="7"/>
      <c r="H26" s="127">
        <f t="shared" si="0"/>
        <v>0</v>
      </c>
    </row>
    <row r="27" spans="1:9" ht="16.5">
      <c r="A27" s="17"/>
      <c r="B27" s="14" t="s">
        <v>276</v>
      </c>
      <c r="C27" s="7" t="s">
        <v>187</v>
      </c>
      <c r="D27" s="7"/>
      <c r="E27" s="7"/>
      <c r="F27" s="7"/>
      <c r="G27" s="7"/>
      <c r="H27" s="127">
        <f t="shared" si="0"/>
        <v>0</v>
      </c>
      <c r="I27" s="3"/>
    </row>
    <row r="28" spans="1:9" ht="16.5">
      <c r="A28" s="17"/>
      <c r="B28" s="14" t="s">
        <v>277</v>
      </c>
      <c r="C28" s="7" t="s">
        <v>187</v>
      </c>
      <c r="D28" s="7"/>
      <c r="E28" s="7"/>
      <c r="F28" s="7"/>
      <c r="G28" s="7"/>
      <c r="H28" s="127">
        <f t="shared" si="0"/>
        <v>0</v>
      </c>
      <c r="I28" s="3"/>
    </row>
    <row r="29" spans="1:9" ht="16.5">
      <c r="A29" s="17"/>
      <c r="B29" s="14" t="s">
        <v>281</v>
      </c>
      <c r="C29" s="7"/>
      <c r="D29" s="7" t="s">
        <v>187</v>
      </c>
      <c r="E29" s="7"/>
      <c r="F29" s="7"/>
      <c r="G29" s="7"/>
      <c r="H29" s="127">
        <f t="shared" si="0"/>
        <v>0</v>
      </c>
      <c r="I29" s="3"/>
    </row>
    <row r="30" spans="1:9" ht="16.5">
      <c r="A30" s="17"/>
      <c r="B30" s="14" t="s">
        <v>39</v>
      </c>
      <c r="C30" s="7"/>
      <c r="D30" s="7" t="s">
        <v>187</v>
      </c>
      <c r="E30" s="7"/>
      <c r="F30" s="7"/>
      <c r="G30" s="7"/>
      <c r="H30" s="127">
        <f t="shared" si="0"/>
        <v>0</v>
      </c>
      <c r="I30" s="3"/>
    </row>
    <row r="31" spans="1:9" ht="16.5">
      <c r="A31" s="17"/>
      <c r="B31" s="14" t="s">
        <v>140</v>
      </c>
      <c r="C31" s="7"/>
      <c r="D31" s="7" t="s">
        <v>187</v>
      </c>
      <c r="E31" s="7"/>
      <c r="F31" s="7"/>
      <c r="G31" s="7"/>
      <c r="H31" s="127">
        <f t="shared" si="0"/>
        <v>0</v>
      </c>
      <c r="I31" s="3"/>
    </row>
    <row r="32" spans="1:9" ht="16.5">
      <c r="A32" s="17"/>
      <c r="B32" s="14" t="s">
        <v>162</v>
      </c>
      <c r="C32" s="7"/>
      <c r="D32" s="7"/>
      <c r="E32" s="7" t="s">
        <v>187</v>
      </c>
      <c r="F32" s="7"/>
      <c r="G32" s="7"/>
      <c r="H32" s="127">
        <f t="shared" si="0"/>
        <v>0</v>
      </c>
      <c r="I32" s="3"/>
    </row>
    <row r="33" spans="1:9" ht="16.5">
      <c r="A33" s="17"/>
      <c r="B33" s="14" t="s">
        <v>176</v>
      </c>
      <c r="C33" s="7"/>
      <c r="D33" s="7"/>
      <c r="E33" s="7" t="s">
        <v>187</v>
      </c>
      <c r="F33" s="7"/>
      <c r="G33" s="7"/>
      <c r="H33" s="127">
        <f t="shared" si="0"/>
        <v>0</v>
      </c>
      <c r="I33" s="3"/>
    </row>
    <row r="34" spans="1:9" ht="16.5">
      <c r="A34" s="17"/>
      <c r="B34" s="14" t="s">
        <v>232</v>
      </c>
      <c r="C34" s="7"/>
      <c r="D34" s="7"/>
      <c r="E34" s="7" t="s">
        <v>187</v>
      </c>
      <c r="F34" s="7"/>
      <c r="G34" s="7"/>
      <c r="H34" s="127">
        <f t="shared" si="0"/>
        <v>0</v>
      </c>
      <c r="I34" s="3"/>
    </row>
    <row r="35" spans="1:9" ht="16.5">
      <c r="A35" s="17"/>
      <c r="B35" s="14" t="s">
        <v>36</v>
      </c>
      <c r="C35" s="7"/>
      <c r="D35" s="7"/>
      <c r="E35" s="7" t="s">
        <v>187</v>
      </c>
      <c r="F35" s="7"/>
      <c r="G35" s="7"/>
      <c r="H35" s="127">
        <f t="shared" si="0"/>
        <v>0</v>
      </c>
      <c r="I35" s="3"/>
    </row>
    <row r="36" spans="1:9" ht="16.5">
      <c r="A36" s="17"/>
      <c r="B36" s="14" t="s">
        <v>284</v>
      </c>
      <c r="C36" s="7"/>
      <c r="D36" s="7"/>
      <c r="E36" s="7" t="s">
        <v>187</v>
      </c>
      <c r="F36" s="7"/>
      <c r="G36" s="7"/>
      <c r="H36" s="127">
        <f t="shared" si="0"/>
        <v>0</v>
      </c>
      <c r="I36" s="3"/>
    </row>
    <row r="37" spans="1:9" ht="16.5">
      <c r="A37" s="17"/>
      <c r="B37" s="14" t="s">
        <v>285</v>
      </c>
      <c r="C37" s="7"/>
      <c r="D37" s="7"/>
      <c r="E37" s="7" t="s">
        <v>187</v>
      </c>
      <c r="F37" s="7"/>
      <c r="G37" s="7"/>
      <c r="H37" s="127">
        <f t="shared" si="0"/>
        <v>0</v>
      </c>
      <c r="I37" s="3"/>
    </row>
  </sheetData>
  <sortState xmlns:xlrd2="http://schemas.microsoft.com/office/spreadsheetml/2017/richdata2" ref="A5:H31">
    <sortCondition descending="1" ref="H5:H31"/>
  </sortState>
  <mergeCells count="1">
    <mergeCell ref="B2:G2"/>
  </mergeCells>
  <pageMargins left="0" right="0" top="0.23622047244094491" bottom="0.23622047244094491" header="0.23622047244094491" footer="0.23622047244094491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158EB-5B87-4E08-A741-2D344B4DD9E7}">
  <dimension ref="A1:H24"/>
  <sheetViews>
    <sheetView workbookViewId="0">
      <selection activeCell="Q25" sqref="Q25"/>
    </sheetView>
  </sheetViews>
  <sheetFormatPr defaultRowHeight="12.75"/>
  <cols>
    <col min="3" max="3" width="11.140625" customWidth="1"/>
    <col min="4" max="4" width="10.28515625" customWidth="1"/>
    <col min="5" max="5" width="11.5703125" customWidth="1"/>
    <col min="6" max="6" width="12.28515625" customWidth="1"/>
    <col min="7" max="7" width="10.85546875" customWidth="1"/>
  </cols>
  <sheetData>
    <row r="1" spans="1:8" ht="18.75">
      <c r="A1" s="4"/>
      <c r="B1" s="97" t="s">
        <v>53</v>
      </c>
      <c r="C1" s="97"/>
      <c r="D1" s="97"/>
      <c r="E1" s="97"/>
      <c r="F1" s="97"/>
      <c r="G1" s="97"/>
      <c r="H1" s="4"/>
    </row>
    <row r="2" spans="1:8" ht="19.5" thickBot="1">
      <c r="A2" s="4"/>
      <c r="B2" s="5"/>
      <c r="C2" s="6"/>
      <c r="D2" s="6"/>
      <c r="E2" s="6"/>
      <c r="F2" s="6"/>
      <c r="G2" s="6"/>
      <c r="H2" s="4"/>
    </row>
    <row r="3" spans="1:8" ht="27.75" thickBot="1">
      <c r="A3" s="9" t="s">
        <v>7</v>
      </c>
      <c r="B3" s="10" t="s">
        <v>0</v>
      </c>
      <c r="C3" s="55" t="s">
        <v>46</v>
      </c>
      <c r="D3" s="55" t="s">
        <v>48</v>
      </c>
      <c r="E3" s="55" t="s">
        <v>44</v>
      </c>
      <c r="F3" s="55" t="s">
        <v>382</v>
      </c>
      <c r="G3" s="55" t="s">
        <v>47</v>
      </c>
      <c r="H3" s="48" t="s">
        <v>1</v>
      </c>
    </row>
    <row r="4" spans="1:8" ht="16.5">
      <c r="A4" s="11">
        <v>1</v>
      </c>
      <c r="B4" s="62" t="s">
        <v>59</v>
      </c>
      <c r="C4" s="8">
        <v>7500</v>
      </c>
      <c r="D4" s="8">
        <v>3500</v>
      </c>
      <c r="E4" s="8">
        <v>4000</v>
      </c>
      <c r="F4" s="8"/>
      <c r="G4" s="8"/>
      <c r="H4" s="133">
        <f t="shared" ref="H4:H24" si="0">SUM(C4:G4)</f>
        <v>15000</v>
      </c>
    </row>
    <row r="5" spans="1:8" ht="16.5">
      <c r="A5" s="11">
        <v>2</v>
      </c>
      <c r="B5" s="67" t="s">
        <v>60</v>
      </c>
      <c r="C5" s="74">
        <v>5500</v>
      </c>
      <c r="D5" s="74">
        <v>3500</v>
      </c>
      <c r="E5" s="8">
        <v>4500</v>
      </c>
      <c r="F5" s="8"/>
      <c r="G5" s="8"/>
      <c r="H5" s="133">
        <f t="shared" si="0"/>
        <v>13500</v>
      </c>
    </row>
    <row r="6" spans="1:8" ht="16.5">
      <c r="A6" s="11">
        <v>3</v>
      </c>
      <c r="B6" s="67" t="s">
        <v>168</v>
      </c>
      <c r="C6" s="8">
        <v>2500</v>
      </c>
      <c r="D6" s="8">
        <v>2800</v>
      </c>
      <c r="E6" s="8">
        <v>4500</v>
      </c>
      <c r="F6" s="8"/>
      <c r="G6" s="8"/>
      <c r="H6" s="133">
        <f t="shared" si="0"/>
        <v>9800</v>
      </c>
    </row>
    <row r="7" spans="1:8" ht="16.5">
      <c r="A7" s="11">
        <v>4</v>
      </c>
      <c r="B7" s="62" t="s">
        <v>74</v>
      </c>
      <c r="C7" s="8">
        <v>4500</v>
      </c>
      <c r="D7" s="8">
        <v>1000</v>
      </c>
      <c r="E7" s="8">
        <v>3300</v>
      </c>
      <c r="F7" s="8"/>
      <c r="G7" s="8"/>
      <c r="H7" s="133">
        <f t="shared" si="0"/>
        <v>8800</v>
      </c>
    </row>
    <row r="8" spans="1:8" ht="16.5">
      <c r="A8" s="11">
        <v>5</v>
      </c>
      <c r="B8" s="67" t="s">
        <v>140</v>
      </c>
      <c r="C8" s="74">
        <v>7500</v>
      </c>
      <c r="D8" s="74">
        <v>750</v>
      </c>
      <c r="E8" s="8"/>
      <c r="F8" s="8"/>
      <c r="G8" s="8"/>
      <c r="H8" s="133">
        <f t="shared" si="0"/>
        <v>8250</v>
      </c>
    </row>
    <row r="9" spans="1:8" ht="16.5">
      <c r="A9" s="11">
        <v>6</v>
      </c>
      <c r="B9" s="62" t="s">
        <v>191</v>
      </c>
      <c r="C9" s="8"/>
      <c r="D9" s="8">
        <v>2400</v>
      </c>
      <c r="E9" s="8">
        <v>2400</v>
      </c>
      <c r="F9" s="8"/>
      <c r="G9" s="8"/>
      <c r="H9" s="133">
        <f t="shared" si="0"/>
        <v>4800</v>
      </c>
    </row>
    <row r="10" spans="1:8" ht="16.5">
      <c r="A10" s="11">
        <v>7</v>
      </c>
      <c r="B10" s="62" t="s">
        <v>179</v>
      </c>
      <c r="C10" s="8">
        <v>1600</v>
      </c>
      <c r="D10" s="8">
        <v>400</v>
      </c>
      <c r="E10" s="8">
        <v>2100</v>
      </c>
      <c r="F10" s="8"/>
      <c r="G10" s="8"/>
      <c r="H10" s="133">
        <f t="shared" si="0"/>
        <v>4100</v>
      </c>
    </row>
    <row r="11" spans="1:8" ht="16.5">
      <c r="A11" s="11">
        <v>8</v>
      </c>
      <c r="B11" s="62" t="s">
        <v>190</v>
      </c>
      <c r="C11" s="8">
        <v>3000</v>
      </c>
      <c r="D11" s="8">
        <v>1000</v>
      </c>
      <c r="E11" s="8"/>
      <c r="F11" s="8"/>
      <c r="G11" s="8"/>
      <c r="H11" s="133">
        <f t="shared" si="0"/>
        <v>4000</v>
      </c>
    </row>
    <row r="12" spans="1:8" ht="16.5">
      <c r="A12" s="11">
        <v>9</v>
      </c>
      <c r="B12" s="62" t="s">
        <v>162</v>
      </c>
      <c r="C12" s="8">
        <v>3500</v>
      </c>
      <c r="D12" s="8"/>
      <c r="E12" s="8">
        <v>400</v>
      </c>
      <c r="F12" s="8"/>
      <c r="G12" s="8"/>
      <c r="H12" s="133">
        <f t="shared" si="0"/>
        <v>3900</v>
      </c>
    </row>
    <row r="13" spans="1:8" ht="16.5">
      <c r="A13" s="11">
        <v>10</v>
      </c>
      <c r="B13" s="62" t="s">
        <v>171</v>
      </c>
      <c r="C13" s="8">
        <v>1000</v>
      </c>
      <c r="D13" s="8">
        <v>1500</v>
      </c>
      <c r="E13" s="8"/>
      <c r="F13" s="8"/>
      <c r="G13" s="8"/>
      <c r="H13" s="133">
        <f t="shared" si="0"/>
        <v>2500</v>
      </c>
    </row>
    <row r="14" spans="1:8" ht="16.5">
      <c r="A14" s="11">
        <v>11</v>
      </c>
      <c r="B14" s="62" t="s">
        <v>184</v>
      </c>
      <c r="C14" s="8"/>
      <c r="D14" s="8" t="s">
        <v>187</v>
      </c>
      <c r="E14" s="8">
        <v>1800</v>
      </c>
      <c r="F14" s="8"/>
      <c r="G14" s="8"/>
      <c r="H14" s="133">
        <f t="shared" si="0"/>
        <v>1800</v>
      </c>
    </row>
    <row r="15" spans="1:8" ht="16.5">
      <c r="A15" s="11">
        <v>12</v>
      </c>
      <c r="B15" s="62" t="s">
        <v>33</v>
      </c>
      <c r="C15" s="8">
        <v>1200</v>
      </c>
      <c r="D15" s="8">
        <v>250</v>
      </c>
      <c r="E15" s="8">
        <v>300</v>
      </c>
      <c r="F15" s="8"/>
      <c r="G15" s="8"/>
      <c r="H15" s="133">
        <f t="shared" si="0"/>
        <v>1750</v>
      </c>
    </row>
    <row r="16" spans="1:8" ht="16.5">
      <c r="A16" s="11">
        <v>13</v>
      </c>
      <c r="B16" s="75" t="s">
        <v>189</v>
      </c>
      <c r="C16" s="76"/>
      <c r="D16" s="8"/>
      <c r="E16" s="8">
        <v>950</v>
      </c>
      <c r="F16" s="8"/>
      <c r="G16" s="8"/>
      <c r="H16" s="133">
        <f t="shared" si="0"/>
        <v>950</v>
      </c>
    </row>
    <row r="17" spans="1:8" ht="16.5">
      <c r="A17" s="11">
        <v>14</v>
      </c>
      <c r="B17" s="75" t="s">
        <v>202</v>
      </c>
      <c r="C17" s="8"/>
      <c r="D17" s="8">
        <v>750</v>
      </c>
      <c r="E17" s="8"/>
      <c r="F17" s="8"/>
      <c r="G17" s="8"/>
      <c r="H17" s="133">
        <f t="shared" si="0"/>
        <v>750</v>
      </c>
    </row>
    <row r="18" spans="1:8" ht="16.5">
      <c r="A18" s="11">
        <v>15</v>
      </c>
      <c r="B18" s="67" t="s">
        <v>164</v>
      </c>
      <c r="C18" s="74"/>
      <c r="D18" s="74">
        <v>600</v>
      </c>
      <c r="E18" s="8"/>
      <c r="F18" s="8"/>
      <c r="G18" s="8"/>
      <c r="H18" s="133">
        <f t="shared" si="0"/>
        <v>600</v>
      </c>
    </row>
    <row r="19" spans="1:8" ht="16.5">
      <c r="A19" s="11">
        <v>16</v>
      </c>
      <c r="B19" s="75" t="s">
        <v>185</v>
      </c>
      <c r="C19" s="8"/>
      <c r="D19" s="8">
        <v>400</v>
      </c>
      <c r="E19" s="8"/>
      <c r="F19" s="8"/>
      <c r="G19" s="8"/>
      <c r="H19" s="133">
        <f t="shared" si="0"/>
        <v>400</v>
      </c>
    </row>
    <row r="20" spans="1:8" ht="16.5">
      <c r="A20" s="11">
        <v>17</v>
      </c>
      <c r="B20" s="62" t="s">
        <v>170</v>
      </c>
      <c r="C20" s="8"/>
      <c r="D20" s="8">
        <v>350</v>
      </c>
      <c r="E20" s="8"/>
      <c r="F20" s="8"/>
      <c r="G20" s="8"/>
      <c r="H20" s="133">
        <f t="shared" si="0"/>
        <v>350</v>
      </c>
    </row>
    <row r="21" spans="1:8" ht="16.5">
      <c r="A21" s="11">
        <v>18</v>
      </c>
      <c r="B21" s="62" t="s">
        <v>192</v>
      </c>
      <c r="C21" s="8"/>
      <c r="D21" s="8">
        <v>300</v>
      </c>
      <c r="E21" s="8"/>
      <c r="F21" s="8"/>
      <c r="G21" s="8"/>
      <c r="H21" s="133">
        <f t="shared" si="0"/>
        <v>300</v>
      </c>
    </row>
    <row r="22" spans="1:8" ht="16.5">
      <c r="A22" s="11">
        <v>19</v>
      </c>
      <c r="B22" s="62" t="s">
        <v>224</v>
      </c>
      <c r="C22" s="8"/>
      <c r="D22" s="8">
        <v>150</v>
      </c>
      <c r="E22" s="8"/>
      <c r="F22" s="8"/>
      <c r="G22" s="8"/>
      <c r="H22" s="133">
        <f t="shared" si="0"/>
        <v>150</v>
      </c>
    </row>
    <row r="23" spans="1:8" ht="16.5">
      <c r="A23" s="11">
        <v>20</v>
      </c>
      <c r="B23" s="62" t="s">
        <v>220</v>
      </c>
      <c r="C23" s="8"/>
      <c r="D23" s="8">
        <v>150</v>
      </c>
      <c r="E23" s="8"/>
      <c r="F23" s="8"/>
      <c r="G23" s="8"/>
      <c r="H23" s="133">
        <f t="shared" si="0"/>
        <v>150</v>
      </c>
    </row>
    <row r="24" spans="1:8" ht="16.5">
      <c r="A24" s="11"/>
      <c r="B24" s="62" t="s">
        <v>228</v>
      </c>
      <c r="C24" s="8"/>
      <c r="D24" s="8" t="s">
        <v>187</v>
      </c>
      <c r="E24" s="8"/>
      <c r="F24" s="8"/>
      <c r="G24" s="8"/>
      <c r="H24" s="133">
        <f t="shared" si="0"/>
        <v>0</v>
      </c>
    </row>
  </sheetData>
  <sortState xmlns:xlrd2="http://schemas.microsoft.com/office/spreadsheetml/2017/richdata2" ref="B4:H24">
    <sortCondition descending="1" ref="H4:H24"/>
  </sortState>
  <mergeCells count="1">
    <mergeCell ref="B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29D09-71DA-4440-AFBA-851698EDF1B9}">
  <dimension ref="A1:E46"/>
  <sheetViews>
    <sheetView workbookViewId="0">
      <selection activeCell="I24" sqref="I24"/>
    </sheetView>
  </sheetViews>
  <sheetFormatPr defaultRowHeight="12.75"/>
  <cols>
    <col min="2" max="2" width="9.140625" style="84"/>
    <col min="5" max="5" width="10.85546875" customWidth="1"/>
  </cols>
  <sheetData>
    <row r="1" spans="1:5" ht="41.25" customHeight="1" thickBot="1">
      <c r="A1" s="98" t="s">
        <v>52</v>
      </c>
      <c r="B1" s="99"/>
      <c r="C1" s="99"/>
      <c r="D1" s="99"/>
      <c r="E1" s="100"/>
    </row>
    <row r="2" spans="1:5" ht="27.75" thickBot="1">
      <c r="A2" s="9" t="s">
        <v>7</v>
      </c>
      <c r="B2" s="10" t="s">
        <v>0</v>
      </c>
      <c r="C2" s="10" t="s">
        <v>2</v>
      </c>
      <c r="D2" s="10" t="s">
        <v>3</v>
      </c>
      <c r="E2" s="64" t="s">
        <v>1</v>
      </c>
    </row>
    <row r="3" spans="1:5" ht="16.5">
      <c r="A3" s="17">
        <v>1</v>
      </c>
      <c r="B3" s="88" t="s">
        <v>59</v>
      </c>
      <c r="C3" s="69">
        <v>7000</v>
      </c>
      <c r="D3" s="69"/>
      <c r="E3" s="134">
        <f t="shared" ref="E3:E19" si="0">SUM(C3:D3)</f>
        <v>7000</v>
      </c>
    </row>
    <row r="4" spans="1:5" ht="16.5">
      <c r="A4" s="17">
        <v>2</v>
      </c>
      <c r="B4" s="88" t="s">
        <v>60</v>
      </c>
      <c r="C4" s="69">
        <v>5500</v>
      </c>
      <c r="D4" s="69"/>
      <c r="E4" s="134">
        <f t="shared" si="0"/>
        <v>5500</v>
      </c>
    </row>
    <row r="5" spans="1:5" ht="16.5">
      <c r="A5" s="17">
        <v>3</v>
      </c>
      <c r="B5" s="88" t="s">
        <v>74</v>
      </c>
      <c r="C5" s="69">
        <v>5000</v>
      </c>
      <c r="D5" s="69"/>
      <c r="E5" s="134">
        <f t="shared" si="0"/>
        <v>5000</v>
      </c>
    </row>
    <row r="6" spans="1:5" ht="16.5">
      <c r="A6" s="17">
        <v>4</v>
      </c>
      <c r="B6" s="88" t="s">
        <v>140</v>
      </c>
      <c r="C6" s="69">
        <v>4000</v>
      </c>
      <c r="D6" s="69"/>
      <c r="E6" s="134">
        <f t="shared" si="0"/>
        <v>4000</v>
      </c>
    </row>
    <row r="7" spans="1:5" ht="16.5">
      <c r="A7" s="17">
        <v>5</v>
      </c>
      <c r="B7" s="88" t="s">
        <v>172</v>
      </c>
      <c r="C7" s="69">
        <v>2000</v>
      </c>
      <c r="D7" s="69"/>
      <c r="E7" s="134">
        <f t="shared" si="0"/>
        <v>2000</v>
      </c>
    </row>
    <row r="8" spans="1:5" ht="16.5">
      <c r="A8" s="17">
        <v>6</v>
      </c>
      <c r="B8" s="88" t="s">
        <v>168</v>
      </c>
      <c r="C8" s="69">
        <v>1950</v>
      </c>
      <c r="D8" s="69"/>
      <c r="E8" s="134">
        <f t="shared" si="0"/>
        <v>1950</v>
      </c>
    </row>
    <row r="9" spans="1:5" ht="16.5">
      <c r="A9" s="17">
        <v>7</v>
      </c>
      <c r="B9" s="88" t="s">
        <v>162</v>
      </c>
      <c r="C9" s="69">
        <v>1650</v>
      </c>
      <c r="D9" s="69"/>
      <c r="E9" s="134">
        <f t="shared" si="0"/>
        <v>1650</v>
      </c>
    </row>
    <row r="10" spans="1:5" ht="16.5">
      <c r="A10" s="17">
        <v>8</v>
      </c>
      <c r="B10" s="88" t="s">
        <v>182</v>
      </c>
      <c r="C10" s="69">
        <v>1250</v>
      </c>
      <c r="D10" s="69"/>
      <c r="E10" s="134">
        <f t="shared" si="0"/>
        <v>1250</v>
      </c>
    </row>
    <row r="11" spans="1:5" ht="16.5">
      <c r="A11" s="17">
        <v>9</v>
      </c>
      <c r="B11" s="89" t="s">
        <v>270</v>
      </c>
      <c r="C11" s="69">
        <v>500</v>
      </c>
      <c r="D11" s="69"/>
      <c r="E11" s="134">
        <f t="shared" si="0"/>
        <v>500</v>
      </c>
    </row>
    <row r="12" spans="1:5" ht="16.5">
      <c r="A12" s="17">
        <v>10</v>
      </c>
      <c r="B12" s="88" t="s">
        <v>163</v>
      </c>
      <c r="C12" s="69">
        <v>500</v>
      </c>
      <c r="D12" s="69"/>
      <c r="E12" s="134">
        <f t="shared" si="0"/>
        <v>500</v>
      </c>
    </row>
    <row r="13" spans="1:5" ht="16.5">
      <c r="A13" s="17">
        <v>11</v>
      </c>
      <c r="B13" s="88" t="s">
        <v>164</v>
      </c>
      <c r="C13" s="69">
        <v>500</v>
      </c>
      <c r="D13" s="90"/>
      <c r="E13" s="134">
        <f t="shared" si="0"/>
        <v>500</v>
      </c>
    </row>
    <row r="14" spans="1:5" ht="16.5">
      <c r="A14" s="17">
        <v>12</v>
      </c>
      <c r="B14" s="88" t="s">
        <v>171</v>
      </c>
      <c r="C14" s="69">
        <v>450</v>
      </c>
      <c r="D14" s="69"/>
      <c r="E14" s="134">
        <f t="shared" si="0"/>
        <v>450</v>
      </c>
    </row>
    <row r="15" spans="1:5" ht="16.5">
      <c r="A15" s="17">
        <v>13</v>
      </c>
      <c r="B15" s="88" t="s">
        <v>185</v>
      </c>
      <c r="C15" s="69">
        <v>400</v>
      </c>
      <c r="D15" s="69"/>
      <c r="E15" s="134">
        <f t="shared" si="0"/>
        <v>400</v>
      </c>
    </row>
    <row r="16" spans="1:5" ht="16.5">
      <c r="A16" s="17">
        <v>14</v>
      </c>
      <c r="B16" s="88" t="s">
        <v>189</v>
      </c>
      <c r="C16" s="69">
        <v>350</v>
      </c>
      <c r="D16" s="69"/>
      <c r="E16" s="134">
        <f t="shared" si="0"/>
        <v>350</v>
      </c>
    </row>
    <row r="17" spans="1:5" ht="16.5">
      <c r="A17" s="17">
        <v>15</v>
      </c>
      <c r="B17" s="88" t="s">
        <v>33</v>
      </c>
      <c r="C17" s="69">
        <v>350</v>
      </c>
      <c r="D17" s="69"/>
      <c r="E17" s="134">
        <f t="shared" si="0"/>
        <v>350</v>
      </c>
    </row>
    <row r="18" spans="1:5" ht="16.5">
      <c r="A18" s="17">
        <v>16</v>
      </c>
      <c r="B18" s="88" t="s">
        <v>167</v>
      </c>
      <c r="C18" s="69">
        <v>300</v>
      </c>
      <c r="D18" s="69"/>
      <c r="E18" s="134">
        <f t="shared" si="0"/>
        <v>300</v>
      </c>
    </row>
    <row r="19" spans="1:5" ht="16.5">
      <c r="A19" s="17">
        <v>17</v>
      </c>
      <c r="B19" s="88" t="s">
        <v>184</v>
      </c>
      <c r="C19" s="69">
        <v>300</v>
      </c>
      <c r="D19" s="69"/>
      <c r="E19" s="134">
        <f t="shared" si="0"/>
        <v>300</v>
      </c>
    </row>
    <row r="20" spans="1:5" ht="16.5">
      <c r="A20" s="17"/>
      <c r="B20" s="88" t="s">
        <v>281</v>
      </c>
      <c r="C20" s="7" t="s">
        <v>187</v>
      </c>
      <c r="D20" s="7"/>
      <c r="E20" s="65"/>
    </row>
    <row r="21" spans="1:5" ht="16.5">
      <c r="A21" s="17"/>
      <c r="B21" s="88" t="s">
        <v>298</v>
      </c>
      <c r="C21" s="7" t="s">
        <v>187</v>
      </c>
      <c r="D21" s="7"/>
      <c r="E21" s="65"/>
    </row>
    <row r="22" spans="1:5" ht="16.5">
      <c r="A22" s="17"/>
      <c r="B22" s="88" t="s">
        <v>220</v>
      </c>
      <c r="C22" s="7" t="s">
        <v>187</v>
      </c>
      <c r="D22" s="7"/>
      <c r="E22" s="65"/>
    </row>
    <row r="23" spans="1:5" ht="16.5">
      <c r="A23" s="17"/>
      <c r="B23" s="88" t="s">
        <v>197</v>
      </c>
      <c r="C23" s="7" t="s">
        <v>187</v>
      </c>
      <c r="D23" s="7"/>
      <c r="E23" s="65"/>
    </row>
    <row r="24" spans="1:5" ht="16.5">
      <c r="A24" s="17"/>
      <c r="B24" s="88" t="s">
        <v>180</v>
      </c>
      <c r="C24" s="7" t="s">
        <v>187</v>
      </c>
      <c r="D24" s="7"/>
      <c r="E24" s="65"/>
    </row>
    <row r="25" spans="1:5" ht="16.5">
      <c r="A25" s="17"/>
      <c r="B25" s="88" t="s">
        <v>188</v>
      </c>
      <c r="C25" s="7" t="s">
        <v>187</v>
      </c>
      <c r="D25" s="7"/>
      <c r="E25" s="65"/>
    </row>
    <row r="26" spans="1:5" ht="16.5">
      <c r="A26" s="17"/>
      <c r="B26" s="88" t="s">
        <v>189</v>
      </c>
      <c r="C26" s="7" t="s">
        <v>187</v>
      </c>
      <c r="D26" s="7"/>
      <c r="E26" s="65"/>
    </row>
    <row r="27" spans="1:5" ht="16.5">
      <c r="A27" s="17"/>
      <c r="B27" s="88" t="s">
        <v>202</v>
      </c>
      <c r="C27" s="7" t="s">
        <v>187</v>
      </c>
      <c r="D27" s="7"/>
      <c r="E27" s="65"/>
    </row>
    <row r="28" spans="1:5" ht="16.5">
      <c r="A28" s="17"/>
      <c r="B28" s="88" t="s">
        <v>204</v>
      </c>
      <c r="C28" s="7" t="s">
        <v>187</v>
      </c>
      <c r="D28" s="7"/>
      <c r="E28" s="65"/>
    </row>
    <row r="29" spans="1:5" ht="16.5">
      <c r="A29" s="17"/>
      <c r="B29" s="89" t="s">
        <v>175</v>
      </c>
      <c r="C29" s="7" t="s">
        <v>187</v>
      </c>
      <c r="D29" s="7"/>
      <c r="E29" s="65"/>
    </row>
    <row r="30" spans="1:5" ht="16.5">
      <c r="A30" s="17"/>
      <c r="B30" s="88" t="s">
        <v>232</v>
      </c>
      <c r="C30" s="7" t="s">
        <v>187</v>
      </c>
      <c r="D30" s="7"/>
      <c r="E30" s="65"/>
    </row>
    <row r="31" spans="1:5" ht="16.5">
      <c r="A31" s="17"/>
      <c r="B31" s="88" t="s">
        <v>166</v>
      </c>
      <c r="C31" s="7" t="s">
        <v>187</v>
      </c>
      <c r="D31" s="7"/>
      <c r="E31" s="65"/>
    </row>
    <row r="32" spans="1:5" ht="16.5">
      <c r="A32" s="17"/>
      <c r="B32" s="88" t="s">
        <v>186</v>
      </c>
      <c r="C32" s="7" t="s">
        <v>187</v>
      </c>
      <c r="D32" s="66"/>
      <c r="E32" s="65"/>
    </row>
    <row r="33" spans="1:5" ht="16.5">
      <c r="A33" s="17"/>
      <c r="B33" s="88" t="s">
        <v>181</v>
      </c>
      <c r="C33" s="7" t="s">
        <v>187</v>
      </c>
      <c r="D33" s="7"/>
      <c r="E33" s="65"/>
    </row>
    <row r="34" spans="1:5" ht="16.5">
      <c r="A34" s="17"/>
      <c r="B34" s="88" t="s">
        <v>32</v>
      </c>
      <c r="C34" s="7" t="s">
        <v>187</v>
      </c>
      <c r="D34" s="7"/>
      <c r="E34" s="65"/>
    </row>
    <row r="35" spans="1:5" ht="16.5">
      <c r="A35" s="17"/>
      <c r="B35" s="88" t="s">
        <v>173</v>
      </c>
      <c r="C35" s="7" t="s">
        <v>187</v>
      </c>
      <c r="D35" s="7"/>
      <c r="E35" s="65"/>
    </row>
    <row r="36" spans="1:5" ht="16.5">
      <c r="A36" s="17"/>
      <c r="B36" s="88" t="s">
        <v>246</v>
      </c>
      <c r="C36" s="7" t="s">
        <v>187</v>
      </c>
      <c r="D36" s="7"/>
      <c r="E36" s="65"/>
    </row>
    <row r="37" spans="1:5" ht="16.5">
      <c r="A37" s="17"/>
      <c r="B37" s="88" t="s">
        <v>178</v>
      </c>
      <c r="C37" s="7" t="s">
        <v>187</v>
      </c>
      <c r="D37" s="7"/>
      <c r="E37" s="65"/>
    </row>
    <row r="38" spans="1:5" ht="16.5">
      <c r="A38" s="17"/>
      <c r="B38" s="88" t="s">
        <v>174</v>
      </c>
      <c r="C38" s="7" t="s">
        <v>187</v>
      </c>
      <c r="D38" s="7"/>
      <c r="E38" s="65"/>
    </row>
    <row r="39" spans="1:5" ht="16.5">
      <c r="A39" s="17"/>
      <c r="B39" s="88" t="s">
        <v>37</v>
      </c>
      <c r="C39" s="7" t="s">
        <v>187</v>
      </c>
      <c r="D39" s="7"/>
      <c r="E39" s="65"/>
    </row>
    <row r="40" spans="1:5" ht="16.5">
      <c r="A40" s="17"/>
      <c r="B40" s="88" t="s">
        <v>229</v>
      </c>
      <c r="C40" s="7" t="s">
        <v>187</v>
      </c>
      <c r="D40" s="7"/>
      <c r="E40" s="65"/>
    </row>
    <row r="41" spans="1:5" ht="16.5">
      <c r="A41" s="17"/>
      <c r="B41" s="88" t="s">
        <v>38</v>
      </c>
      <c r="C41" s="7" t="s">
        <v>187</v>
      </c>
      <c r="D41" s="7"/>
      <c r="E41" s="65"/>
    </row>
    <row r="42" spans="1:5" ht="16.5">
      <c r="A42" s="17"/>
      <c r="B42" s="88" t="s">
        <v>137</v>
      </c>
      <c r="C42" s="7" t="s">
        <v>187</v>
      </c>
      <c r="D42" s="7"/>
      <c r="E42" s="65"/>
    </row>
    <row r="43" spans="1:5" ht="16.5">
      <c r="A43" s="17"/>
      <c r="B43" s="88" t="s">
        <v>36</v>
      </c>
      <c r="C43" s="7" t="s">
        <v>187</v>
      </c>
      <c r="D43" s="7"/>
      <c r="E43" s="65"/>
    </row>
    <row r="44" spans="1:5" ht="16.5">
      <c r="A44" s="17"/>
      <c r="B44" s="88" t="s">
        <v>200</v>
      </c>
      <c r="C44" s="7" t="s">
        <v>187</v>
      </c>
      <c r="D44" s="7"/>
      <c r="E44" s="65"/>
    </row>
    <row r="45" spans="1:5" ht="16.5">
      <c r="A45" s="17"/>
      <c r="B45" s="88" t="s">
        <v>190</v>
      </c>
      <c r="C45" s="7" t="s">
        <v>187</v>
      </c>
      <c r="D45" s="7"/>
      <c r="E45" s="65"/>
    </row>
    <row r="46" spans="1:5" ht="16.5">
      <c r="A46" s="17"/>
      <c r="B46" s="88" t="s">
        <v>268</v>
      </c>
      <c r="C46" s="7" t="s">
        <v>187</v>
      </c>
      <c r="D46" s="7"/>
      <c r="E46" s="65"/>
    </row>
  </sheetData>
  <sortState xmlns:xlrd2="http://schemas.microsoft.com/office/spreadsheetml/2017/richdata2" ref="B3:E19">
    <sortCondition descending="1" ref="E3:E19"/>
  </sortState>
  <mergeCells count="1"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41"/>
  <sheetViews>
    <sheetView view="pageBreakPreview" zoomScale="98" zoomScaleNormal="98" zoomScaleSheetLayoutView="98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53" sqref="F53"/>
    </sheetView>
  </sheetViews>
  <sheetFormatPr defaultRowHeight="12.75"/>
  <cols>
    <col min="1" max="1" width="8.28515625" customWidth="1"/>
    <col min="2" max="2" width="8.7109375" customWidth="1"/>
    <col min="3" max="3" width="9.140625" customWidth="1"/>
    <col min="4" max="4" width="8.7109375" customWidth="1"/>
    <col min="5" max="9" width="8.28515625" customWidth="1"/>
    <col min="10" max="10" width="7.5703125" customWidth="1"/>
    <col min="11" max="11" width="8.28515625" customWidth="1"/>
    <col min="12" max="12" width="7.28515625" customWidth="1"/>
    <col min="13" max="13" width="8" customWidth="1"/>
    <col min="14" max="28" width="7.28515625" customWidth="1"/>
  </cols>
  <sheetData>
    <row r="1" spans="1:29" ht="13.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9" ht="18">
      <c r="B2" s="5" t="s">
        <v>51</v>
      </c>
      <c r="C2" s="5"/>
      <c r="D2" s="5"/>
      <c r="E2" s="6"/>
      <c r="F2" s="6"/>
      <c r="G2" s="6"/>
      <c r="K2" s="25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9" ht="14.45" customHeight="1" thickBot="1">
      <c r="A3" s="5"/>
      <c r="B3" s="4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9" ht="40.5" customHeight="1" thickBot="1">
      <c r="A4" s="103" t="s">
        <v>7</v>
      </c>
      <c r="B4" s="107" t="s">
        <v>0</v>
      </c>
      <c r="C4" s="101" t="s">
        <v>57</v>
      </c>
      <c r="D4" s="102"/>
      <c r="E4" s="101" t="s">
        <v>161</v>
      </c>
      <c r="F4" s="102"/>
      <c r="G4" s="101" t="s">
        <v>233</v>
      </c>
      <c r="H4" s="102"/>
      <c r="I4" s="101" t="s">
        <v>262</v>
      </c>
      <c r="J4" s="102"/>
      <c r="K4" s="101" t="s">
        <v>42</v>
      </c>
      <c r="L4" s="102"/>
      <c r="M4" s="101" t="s">
        <v>275</v>
      </c>
      <c r="N4" s="102"/>
      <c r="O4" s="101" t="s">
        <v>373</v>
      </c>
      <c r="P4" s="102"/>
      <c r="Q4" s="101" t="s">
        <v>374</v>
      </c>
      <c r="R4" s="102"/>
      <c r="S4" s="101" t="s">
        <v>375</v>
      </c>
      <c r="T4" s="102"/>
      <c r="U4" s="101" t="s">
        <v>376</v>
      </c>
      <c r="V4" s="102"/>
      <c r="W4" s="101" t="s">
        <v>377</v>
      </c>
      <c r="X4" s="102"/>
      <c r="Y4" s="101" t="s">
        <v>392</v>
      </c>
      <c r="Z4" s="102"/>
      <c r="AA4" s="101" t="s">
        <v>402</v>
      </c>
      <c r="AB4" s="102"/>
      <c r="AC4" s="105" t="s">
        <v>1</v>
      </c>
    </row>
    <row r="5" spans="1:29" ht="13.5" customHeight="1" thickBot="1">
      <c r="A5" s="104"/>
      <c r="B5" s="108"/>
      <c r="C5" s="27" t="s">
        <v>10</v>
      </c>
      <c r="D5" s="16" t="s">
        <v>11</v>
      </c>
      <c r="E5" s="27" t="s">
        <v>10</v>
      </c>
      <c r="F5" s="16" t="s">
        <v>11</v>
      </c>
      <c r="G5" s="16" t="s">
        <v>10</v>
      </c>
      <c r="H5" s="16" t="s">
        <v>11</v>
      </c>
      <c r="I5" s="16" t="s">
        <v>10</v>
      </c>
      <c r="J5" s="23" t="s">
        <v>11</v>
      </c>
      <c r="K5" s="16" t="s">
        <v>10</v>
      </c>
      <c r="L5" s="23" t="s">
        <v>11</v>
      </c>
      <c r="M5" s="16" t="s">
        <v>10</v>
      </c>
      <c r="N5" s="23" t="s">
        <v>11</v>
      </c>
      <c r="O5" s="16" t="s">
        <v>10</v>
      </c>
      <c r="P5" s="23" t="s">
        <v>11</v>
      </c>
      <c r="Q5" s="16" t="s">
        <v>10</v>
      </c>
      <c r="R5" s="23" t="s">
        <v>11</v>
      </c>
      <c r="S5" s="16" t="s">
        <v>10</v>
      </c>
      <c r="T5" s="23" t="s">
        <v>11</v>
      </c>
      <c r="U5" s="16" t="s">
        <v>10</v>
      </c>
      <c r="V5" s="23" t="s">
        <v>11</v>
      </c>
      <c r="W5" s="16" t="s">
        <v>10</v>
      </c>
      <c r="X5" s="23" t="s">
        <v>11</v>
      </c>
      <c r="Y5" s="16" t="s">
        <v>10</v>
      </c>
      <c r="Z5" s="23" t="s">
        <v>11</v>
      </c>
      <c r="AA5" s="16" t="s">
        <v>10</v>
      </c>
      <c r="AB5" s="23" t="s">
        <v>11</v>
      </c>
      <c r="AC5" s="106"/>
    </row>
    <row r="6" spans="1:29" ht="16.5">
      <c r="A6" s="78">
        <v>1</v>
      </c>
      <c r="B6" s="12" t="s">
        <v>60</v>
      </c>
      <c r="C6" s="19"/>
      <c r="D6" s="22"/>
      <c r="E6" s="19"/>
      <c r="F6" s="22">
        <v>1200</v>
      </c>
      <c r="G6" s="19"/>
      <c r="H6" s="22"/>
      <c r="I6" s="19">
        <v>3200</v>
      </c>
      <c r="J6" s="22">
        <v>400</v>
      </c>
      <c r="K6" s="19">
        <v>1000</v>
      </c>
      <c r="L6" s="22"/>
      <c r="M6" s="19"/>
      <c r="N6" s="22"/>
      <c r="O6" s="19"/>
      <c r="P6" s="22"/>
      <c r="Q6" s="19"/>
      <c r="R6" s="22">
        <v>1610</v>
      </c>
      <c r="S6" s="19"/>
      <c r="T6" s="22">
        <v>700</v>
      </c>
      <c r="U6" s="19"/>
      <c r="V6" s="22">
        <v>300</v>
      </c>
      <c r="W6" s="19">
        <v>1250</v>
      </c>
      <c r="X6" s="22">
        <v>600</v>
      </c>
      <c r="Y6" s="19">
        <v>5400</v>
      </c>
      <c r="Z6" s="22">
        <v>900</v>
      </c>
      <c r="AA6" s="19">
        <v>375</v>
      </c>
      <c r="AB6" s="22">
        <v>1000</v>
      </c>
      <c r="AC6" s="46">
        <f t="shared" ref="AC6:AC41" si="0">SUM(C6:AB6)</f>
        <v>17935</v>
      </c>
    </row>
    <row r="7" spans="1:29" ht="16.5">
      <c r="A7" s="78">
        <v>2</v>
      </c>
      <c r="B7" s="12" t="s">
        <v>58</v>
      </c>
      <c r="C7" s="19"/>
      <c r="D7" s="22">
        <v>700</v>
      </c>
      <c r="E7" s="19"/>
      <c r="F7" s="22">
        <v>750</v>
      </c>
      <c r="G7" s="19"/>
      <c r="H7" s="22"/>
      <c r="I7" s="19">
        <v>3200</v>
      </c>
      <c r="J7" s="22"/>
      <c r="K7" s="19"/>
      <c r="L7" s="22"/>
      <c r="M7" s="19"/>
      <c r="N7" s="22"/>
      <c r="O7" s="19"/>
      <c r="P7" s="22"/>
      <c r="Q7" s="19"/>
      <c r="R7" s="22">
        <v>2100</v>
      </c>
      <c r="S7" s="19"/>
      <c r="T7" s="22"/>
      <c r="U7" s="19">
        <v>1000</v>
      </c>
      <c r="V7" s="22">
        <v>900</v>
      </c>
      <c r="W7" s="19">
        <v>1000</v>
      </c>
      <c r="X7" s="22"/>
      <c r="Y7" s="19"/>
      <c r="Z7" s="22">
        <v>450</v>
      </c>
      <c r="AA7" s="19">
        <v>2400</v>
      </c>
      <c r="AB7" s="22"/>
      <c r="AC7" s="46">
        <f t="shared" si="0"/>
        <v>12500</v>
      </c>
    </row>
    <row r="8" spans="1:29" ht="15.75" customHeight="1">
      <c r="A8" s="78">
        <v>3</v>
      </c>
      <c r="B8" s="12" t="s">
        <v>59</v>
      </c>
      <c r="C8" s="19"/>
      <c r="D8" s="22">
        <v>200</v>
      </c>
      <c r="E8" s="19"/>
      <c r="F8" s="22">
        <v>1200</v>
      </c>
      <c r="G8" s="19"/>
      <c r="H8" s="22"/>
      <c r="I8" s="19"/>
      <c r="J8" s="22">
        <v>1200</v>
      </c>
      <c r="K8" s="19"/>
      <c r="L8" s="22"/>
      <c r="M8" s="19"/>
      <c r="N8" s="22"/>
      <c r="O8" s="19"/>
      <c r="P8" s="22"/>
      <c r="Q8" s="19"/>
      <c r="R8" s="22">
        <v>1250</v>
      </c>
      <c r="S8" s="19"/>
      <c r="T8" s="22">
        <v>1700</v>
      </c>
      <c r="U8" s="19"/>
      <c r="V8" s="22">
        <v>300</v>
      </c>
      <c r="W8" s="19">
        <v>2050</v>
      </c>
      <c r="X8" s="22">
        <v>275</v>
      </c>
      <c r="Y8" s="19"/>
      <c r="Z8" s="22">
        <v>450</v>
      </c>
      <c r="AA8" s="19">
        <v>950</v>
      </c>
      <c r="AB8" s="22">
        <v>500</v>
      </c>
      <c r="AC8" s="46">
        <f t="shared" si="0"/>
        <v>10075</v>
      </c>
    </row>
    <row r="9" spans="1:29" ht="16.5">
      <c r="A9" s="78">
        <v>4</v>
      </c>
      <c r="B9" s="12" t="s">
        <v>140</v>
      </c>
      <c r="C9" s="19"/>
      <c r="D9" s="22"/>
      <c r="E9" s="19"/>
      <c r="F9" s="22">
        <v>750</v>
      </c>
      <c r="G9" s="19"/>
      <c r="H9" s="22"/>
      <c r="I9" s="19"/>
      <c r="J9" s="22">
        <v>1600</v>
      </c>
      <c r="K9" s="19"/>
      <c r="L9" s="22"/>
      <c r="M9" s="19"/>
      <c r="N9" s="22"/>
      <c r="O9" s="19"/>
      <c r="P9" s="22"/>
      <c r="Q9" s="19"/>
      <c r="R9" s="22">
        <v>1490</v>
      </c>
      <c r="S9" s="19"/>
      <c r="T9" s="22">
        <v>1050</v>
      </c>
      <c r="U9" s="19"/>
      <c r="V9" s="22"/>
      <c r="W9" s="19">
        <v>2450</v>
      </c>
      <c r="X9" s="22">
        <v>725</v>
      </c>
      <c r="Y9" s="19"/>
      <c r="Z9" s="22">
        <v>450</v>
      </c>
      <c r="AA9" s="19"/>
      <c r="AB9" s="22"/>
      <c r="AC9" s="46">
        <f t="shared" si="0"/>
        <v>8515</v>
      </c>
    </row>
    <row r="10" spans="1:29" ht="16.5">
      <c r="A10" s="78">
        <v>5</v>
      </c>
      <c r="B10" s="12" t="s">
        <v>74</v>
      </c>
      <c r="C10" s="19"/>
      <c r="D10" s="22"/>
      <c r="E10" s="19"/>
      <c r="F10" s="22">
        <v>750</v>
      </c>
      <c r="G10" s="19"/>
      <c r="H10" s="22"/>
      <c r="I10" s="19"/>
      <c r="J10" s="22">
        <v>1600</v>
      </c>
      <c r="K10" s="19"/>
      <c r="L10" s="22"/>
      <c r="M10" s="19"/>
      <c r="N10" s="22"/>
      <c r="O10" s="19"/>
      <c r="P10" s="22"/>
      <c r="Q10" s="19"/>
      <c r="R10" s="22">
        <v>400</v>
      </c>
      <c r="S10" s="19"/>
      <c r="T10" s="22"/>
      <c r="U10" s="19"/>
      <c r="V10" s="22">
        <v>300</v>
      </c>
      <c r="W10" s="19"/>
      <c r="X10" s="22"/>
      <c r="Y10" s="19"/>
      <c r="Z10" s="22">
        <v>1800</v>
      </c>
      <c r="AA10" s="19"/>
      <c r="AB10" s="22">
        <v>500</v>
      </c>
      <c r="AC10" s="46">
        <f t="shared" si="0"/>
        <v>5350</v>
      </c>
    </row>
    <row r="11" spans="1:29" ht="16.5">
      <c r="A11" s="78">
        <v>6</v>
      </c>
      <c r="B11" s="12" t="s">
        <v>164</v>
      </c>
      <c r="C11" s="19"/>
      <c r="D11" s="22"/>
      <c r="E11" s="19"/>
      <c r="F11" s="22">
        <v>300</v>
      </c>
      <c r="G11" s="19"/>
      <c r="H11" s="22"/>
      <c r="I11" s="19"/>
      <c r="J11" s="22"/>
      <c r="K11" s="19"/>
      <c r="L11" s="22"/>
      <c r="M11" s="19"/>
      <c r="N11" s="22"/>
      <c r="O11" s="19"/>
      <c r="P11" s="22"/>
      <c r="Q11" s="19"/>
      <c r="R11" s="22">
        <v>810</v>
      </c>
      <c r="S11" s="19"/>
      <c r="T11" s="22">
        <v>700</v>
      </c>
      <c r="U11" s="19"/>
      <c r="V11" s="22"/>
      <c r="W11" s="19">
        <v>1250</v>
      </c>
      <c r="X11" s="22">
        <v>900</v>
      </c>
      <c r="Y11" s="19"/>
      <c r="Z11" s="22"/>
      <c r="AA11" s="19"/>
      <c r="AB11" s="22"/>
      <c r="AC11" s="46">
        <f t="shared" si="0"/>
        <v>3960</v>
      </c>
    </row>
    <row r="12" spans="1:29" ht="16.5">
      <c r="A12" s="78">
        <v>7</v>
      </c>
      <c r="B12" s="12" t="s">
        <v>190</v>
      </c>
      <c r="C12" s="19"/>
      <c r="D12" s="22"/>
      <c r="E12" s="19"/>
      <c r="F12" s="22"/>
      <c r="G12" s="19"/>
      <c r="H12" s="22">
        <v>200</v>
      </c>
      <c r="I12" s="19"/>
      <c r="J12" s="22"/>
      <c r="K12" s="19"/>
      <c r="L12" s="22"/>
      <c r="M12" s="19"/>
      <c r="N12" s="22"/>
      <c r="O12" s="19"/>
      <c r="P12" s="22">
        <v>150</v>
      </c>
      <c r="Q12" s="19"/>
      <c r="R12" s="22">
        <v>850</v>
      </c>
      <c r="S12" s="19"/>
      <c r="T12" s="22"/>
      <c r="U12" s="19"/>
      <c r="V12" s="22">
        <v>150</v>
      </c>
      <c r="W12" s="19">
        <v>600</v>
      </c>
      <c r="X12" s="22">
        <v>300</v>
      </c>
      <c r="Y12" s="19"/>
      <c r="Z12" s="22">
        <v>450</v>
      </c>
      <c r="AA12" s="19"/>
      <c r="AB12" s="22">
        <v>200</v>
      </c>
      <c r="AC12" s="46">
        <f t="shared" si="0"/>
        <v>2900</v>
      </c>
    </row>
    <row r="13" spans="1:29" ht="16.5">
      <c r="A13" s="78">
        <v>8</v>
      </c>
      <c r="B13" s="12" t="s">
        <v>41</v>
      </c>
      <c r="C13" s="19"/>
      <c r="D13" s="22"/>
      <c r="E13" s="19"/>
      <c r="F13" s="22"/>
      <c r="G13" s="19"/>
      <c r="H13" s="22"/>
      <c r="I13" s="19"/>
      <c r="J13" s="22"/>
      <c r="K13" s="19">
        <v>800</v>
      </c>
      <c r="L13" s="22"/>
      <c r="M13" s="19"/>
      <c r="N13" s="22"/>
      <c r="O13" s="19"/>
      <c r="P13" s="22"/>
      <c r="Q13" s="19"/>
      <c r="R13" s="22">
        <v>250</v>
      </c>
      <c r="S13" s="19"/>
      <c r="T13" s="22"/>
      <c r="U13" s="19"/>
      <c r="V13" s="22"/>
      <c r="W13" s="19">
        <v>1000</v>
      </c>
      <c r="X13" s="22"/>
      <c r="Y13" s="19"/>
      <c r="Z13" s="22">
        <v>450</v>
      </c>
      <c r="AA13" s="19">
        <v>300</v>
      </c>
      <c r="AB13" s="22"/>
      <c r="AC13" s="46">
        <f t="shared" si="0"/>
        <v>2800</v>
      </c>
    </row>
    <row r="14" spans="1:29" ht="16.5">
      <c r="A14" s="78">
        <v>9</v>
      </c>
      <c r="B14" s="12" t="s">
        <v>36</v>
      </c>
      <c r="C14" s="19"/>
      <c r="D14" s="22"/>
      <c r="E14" s="19"/>
      <c r="F14" s="22"/>
      <c r="G14" s="19"/>
      <c r="H14" s="22"/>
      <c r="I14" s="19"/>
      <c r="J14" s="22">
        <v>1600</v>
      </c>
      <c r="K14" s="19"/>
      <c r="L14" s="22"/>
      <c r="M14" s="19"/>
      <c r="N14" s="22"/>
      <c r="O14" s="19"/>
      <c r="P14" s="22"/>
      <c r="Q14" s="19"/>
      <c r="R14" s="22"/>
      <c r="S14" s="19"/>
      <c r="T14" s="22"/>
      <c r="U14" s="19"/>
      <c r="V14" s="22"/>
      <c r="W14" s="19">
        <v>800</v>
      </c>
      <c r="X14" s="22"/>
      <c r="Y14" s="19"/>
      <c r="Z14" s="22"/>
      <c r="AA14" s="19"/>
      <c r="AB14" s="22"/>
      <c r="AC14" s="46">
        <f t="shared" si="0"/>
        <v>2400</v>
      </c>
    </row>
    <row r="15" spans="1:29" ht="16.5">
      <c r="A15" s="78">
        <v>10</v>
      </c>
      <c r="B15" s="13" t="s">
        <v>171</v>
      </c>
      <c r="C15" s="18"/>
      <c r="D15" s="22"/>
      <c r="E15" s="19"/>
      <c r="F15" s="22">
        <v>150</v>
      </c>
      <c r="G15" s="19"/>
      <c r="H15" s="22"/>
      <c r="I15" s="19"/>
      <c r="J15" s="22"/>
      <c r="K15" s="19"/>
      <c r="L15" s="22"/>
      <c r="M15" s="19"/>
      <c r="N15" s="22"/>
      <c r="O15" s="19"/>
      <c r="P15" s="22"/>
      <c r="Q15" s="19"/>
      <c r="R15" s="22">
        <v>500</v>
      </c>
      <c r="S15" s="19"/>
      <c r="T15" s="22">
        <v>350</v>
      </c>
      <c r="U15" s="19"/>
      <c r="V15" s="22"/>
      <c r="W15" s="19"/>
      <c r="X15" s="22">
        <v>300</v>
      </c>
      <c r="Y15" s="19"/>
      <c r="Z15" s="22"/>
      <c r="AA15" s="19">
        <v>400</v>
      </c>
      <c r="AB15" s="22">
        <v>200</v>
      </c>
      <c r="AC15" s="46">
        <f t="shared" si="0"/>
        <v>1900</v>
      </c>
    </row>
    <row r="16" spans="1:29" ht="15.75" customHeight="1">
      <c r="A16" s="78">
        <v>11</v>
      </c>
      <c r="B16" s="12" t="s">
        <v>166</v>
      </c>
      <c r="C16" s="18"/>
      <c r="D16" s="22"/>
      <c r="E16" s="18"/>
      <c r="F16" s="22">
        <v>150</v>
      </c>
      <c r="G16" s="19"/>
      <c r="H16" s="22"/>
      <c r="I16" s="19"/>
      <c r="J16" s="22"/>
      <c r="K16" s="19"/>
      <c r="L16" s="22"/>
      <c r="M16" s="19"/>
      <c r="N16" s="22"/>
      <c r="O16" s="19"/>
      <c r="P16" s="22"/>
      <c r="Q16" s="19"/>
      <c r="R16" s="22"/>
      <c r="S16" s="19"/>
      <c r="T16" s="22">
        <v>1000</v>
      </c>
      <c r="U16" s="19"/>
      <c r="V16" s="22"/>
      <c r="W16" s="19"/>
      <c r="X16" s="22"/>
      <c r="Y16" s="19"/>
      <c r="Z16" s="22"/>
      <c r="AA16" s="19">
        <v>375</v>
      </c>
      <c r="AB16" s="22">
        <v>200</v>
      </c>
      <c r="AC16" s="46">
        <f t="shared" si="0"/>
        <v>1725</v>
      </c>
    </row>
    <row r="17" spans="1:29" ht="16.5">
      <c r="A17" s="78">
        <v>12</v>
      </c>
      <c r="B17" s="12" t="s">
        <v>184</v>
      </c>
      <c r="C17" s="18"/>
      <c r="D17" s="22"/>
      <c r="E17" s="18"/>
      <c r="F17" s="22"/>
      <c r="G17" s="19"/>
      <c r="H17" s="22"/>
      <c r="I17" s="19"/>
      <c r="J17" s="22"/>
      <c r="K17" s="19"/>
      <c r="L17" s="22"/>
      <c r="M17" s="19"/>
      <c r="N17" s="22"/>
      <c r="O17" s="19"/>
      <c r="P17" s="22"/>
      <c r="Q17" s="19"/>
      <c r="R17" s="22">
        <v>250</v>
      </c>
      <c r="S17" s="19"/>
      <c r="T17" s="22">
        <v>350</v>
      </c>
      <c r="U17" s="19"/>
      <c r="V17" s="22"/>
      <c r="W17" s="19"/>
      <c r="X17" s="22">
        <v>300</v>
      </c>
      <c r="Y17" s="19"/>
      <c r="Z17" s="22"/>
      <c r="AA17" s="19">
        <v>375</v>
      </c>
      <c r="AB17" s="22">
        <v>200</v>
      </c>
      <c r="AC17" s="46">
        <f t="shared" si="0"/>
        <v>1475</v>
      </c>
    </row>
    <row r="18" spans="1:29" ht="16.5">
      <c r="A18" s="78">
        <v>13</v>
      </c>
      <c r="B18" s="12" t="s">
        <v>157</v>
      </c>
      <c r="C18" s="18"/>
      <c r="D18" s="22"/>
      <c r="E18" s="18"/>
      <c r="F18" s="22"/>
      <c r="G18" s="19"/>
      <c r="H18" s="22"/>
      <c r="I18" s="19"/>
      <c r="J18" s="22"/>
      <c r="K18" s="19"/>
      <c r="L18" s="22"/>
      <c r="M18" s="19">
        <v>500</v>
      </c>
      <c r="N18" s="22"/>
      <c r="O18" s="19"/>
      <c r="P18" s="22"/>
      <c r="Q18" s="19"/>
      <c r="R18" s="22"/>
      <c r="S18" s="19"/>
      <c r="T18" s="22"/>
      <c r="U18" s="19">
        <v>600</v>
      </c>
      <c r="V18" s="22"/>
      <c r="W18" s="19"/>
      <c r="X18" s="22"/>
      <c r="Y18" s="19"/>
      <c r="Z18" s="22"/>
      <c r="AA18" s="19"/>
      <c r="AB18" s="22"/>
      <c r="AC18" s="46">
        <f t="shared" si="0"/>
        <v>1100</v>
      </c>
    </row>
    <row r="19" spans="1:29" ht="16.5">
      <c r="A19" s="78">
        <v>14</v>
      </c>
      <c r="B19" s="12" t="s">
        <v>137</v>
      </c>
      <c r="C19" s="19"/>
      <c r="D19" s="22"/>
      <c r="E19" s="19"/>
      <c r="F19" s="22">
        <v>150</v>
      </c>
      <c r="G19" s="19"/>
      <c r="H19" s="22"/>
      <c r="I19" s="19"/>
      <c r="J19" s="22"/>
      <c r="K19" s="19"/>
      <c r="L19" s="22"/>
      <c r="M19" s="19"/>
      <c r="N19" s="22"/>
      <c r="O19" s="19"/>
      <c r="P19" s="22"/>
      <c r="Q19" s="19"/>
      <c r="R19" s="22"/>
      <c r="S19" s="19"/>
      <c r="T19" s="22"/>
      <c r="U19" s="19"/>
      <c r="V19" s="22">
        <v>300</v>
      </c>
      <c r="W19" s="19"/>
      <c r="X19" s="22"/>
      <c r="Y19" s="19"/>
      <c r="Z19" s="22"/>
      <c r="AA19" s="19">
        <v>600</v>
      </c>
      <c r="AB19" s="22"/>
      <c r="AC19" s="46">
        <f t="shared" si="0"/>
        <v>1050</v>
      </c>
    </row>
    <row r="20" spans="1:29" ht="16.5">
      <c r="A20" s="78">
        <v>15</v>
      </c>
      <c r="B20" s="12" t="s">
        <v>168</v>
      </c>
      <c r="C20" s="19"/>
      <c r="D20" s="22"/>
      <c r="E20" s="19"/>
      <c r="F20" s="22">
        <v>300</v>
      </c>
      <c r="G20" s="19"/>
      <c r="H20" s="22"/>
      <c r="I20" s="19"/>
      <c r="J20" s="22"/>
      <c r="K20" s="19"/>
      <c r="L20" s="22"/>
      <c r="M20" s="19"/>
      <c r="N20" s="22"/>
      <c r="O20" s="19"/>
      <c r="P20" s="22"/>
      <c r="Q20" s="19"/>
      <c r="R20" s="22">
        <v>250</v>
      </c>
      <c r="S20" s="19"/>
      <c r="T20" s="22"/>
      <c r="U20" s="19"/>
      <c r="V20" s="22">
        <v>150</v>
      </c>
      <c r="W20" s="19"/>
      <c r="X20" s="22"/>
      <c r="Y20" s="19"/>
      <c r="Z20" s="22"/>
      <c r="AA20" s="19">
        <v>75</v>
      </c>
      <c r="AB20" s="22">
        <v>200</v>
      </c>
      <c r="AC20" s="46">
        <f t="shared" si="0"/>
        <v>975</v>
      </c>
    </row>
    <row r="21" spans="1:29" ht="16.5">
      <c r="A21" s="78">
        <v>16</v>
      </c>
      <c r="B21" s="12" t="s">
        <v>162</v>
      </c>
      <c r="C21" s="19"/>
      <c r="D21" s="22"/>
      <c r="E21" s="19"/>
      <c r="F21" s="22">
        <v>450</v>
      </c>
      <c r="G21" s="19"/>
      <c r="H21" s="22"/>
      <c r="I21" s="19"/>
      <c r="J21" s="22"/>
      <c r="K21" s="19"/>
      <c r="L21" s="22"/>
      <c r="M21" s="19"/>
      <c r="N21" s="22"/>
      <c r="O21" s="19"/>
      <c r="P21" s="22"/>
      <c r="Q21" s="19"/>
      <c r="R21" s="22">
        <v>500</v>
      </c>
      <c r="S21" s="19"/>
      <c r="T21" s="22"/>
      <c r="U21" s="19"/>
      <c r="V21" s="22"/>
      <c r="W21" s="19"/>
      <c r="X21" s="22"/>
      <c r="Y21" s="19"/>
      <c r="Z21" s="22"/>
      <c r="AA21" s="19"/>
      <c r="AB21" s="22"/>
      <c r="AC21" s="46">
        <f t="shared" si="0"/>
        <v>950</v>
      </c>
    </row>
    <row r="22" spans="1:29" ht="16.5">
      <c r="A22" s="78">
        <v>17</v>
      </c>
      <c r="B22" s="12" t="s">
        <v>169</v>
      </c>
      <c r="C22" s="19"/>
      <c r="D22" s="22"/>
      <c r="E22" s="19"/>
      <c r="F22" s="22">
        <v>150</v>
      </c>
      <c r="G22" s="19"/>
      <c r="H22" s="22"/>
      <c r="I22" s="19"/>
      <c r="J22" s="22"/>
      <c r="K22" s="19"/>
      <c r="L22" s="22"/>
      <c r="M22" s="19"/>
      <c r="N22" s="22"/>
      <c r="O22" s="19"/>
      <c r="P22" s="22"/>
      <c r="Q22" s="19"/>
      <c r="R22" s="22">
        <v>250</v>
      </c>
      <c r="S22" s="19"/>
      <c r="T22" s="22"/>
      <c r="U22" s="19"/>
      <c r="V22" s="22"/>
      <c r="W22" s="19"/>
      <c r="X22" s="22">
        <v>300</v>
      </c>
      <c r="Y22" s="19"/>
      <c r="Z22" s="22"/>
      <c r="AA22" s="19"/>
      <c r="AB22" s="22"/>
      <c r="AC22" s="46">
        <f t="shared" si="0"/>
        <v>700</v>
      </c>
    </row>
    <row r="23" spans="1:29" ht="16.5">
      <c r="A23" s="78">
        <v>18</v>
      </c>
      <c r="B23" s="12" t="s">
        <v>163</v>
      </c>
      <c r="C23" s="19"/>
      <c r="D23" s="22"/>
      <c r="E23" s="19"/>
      <c r="F23" s="22">
        <v>300</v>
      </c>
      <c r="G23" s="19"/>
      <c r="H23" s="22"/>
      <c r="I23" s="19"/>
      <c r="J23" s="22"/>
      <c r="K23" s="19"/>
      <c r="L23" s="22"/>
      <c r="M23" s="19"/>
      <c r="N23" s="22"/>
      <c r="O23" s="19"/>
      <c r="P23" s="22"/>
      <c r="Q23" s="19"/>
      <c r="R23" s="22"/>
      <c r="S23" s="19"/>
      <c r="T23" s="22"/>
      <c r="U23" s="19"/>
      <c r="V23" s="22"/>
      <c r="W23" s="19"/>
      <c r="X23" s="22"/>
      <c r="Y23" s="19"/>
      <c r="Z23" s="22"/>
      <c r="AA23" s="19">
        <v>75</v>
      </c>
      <c r="AB23" s="22">
        <v>200</v>
      </c>
      <c r="AC23" s="46">
        <f t="shared" si="0"/>
        <v>575</v>
      </c>
    </row>
    <row r="24" spans="1:29" ht="16.5">
      <c r="A24" s="78">
        <v>19</v>
      </c>
      <c r="B24" s="12" t="s">
        <v>167</v>
      </c>
      <c r="C24" s="19"/>
      <c r="D24" s="22"/>
      <c r="E24" s="19"/>
      <c r="F24" s="22">
        <v>300</v>
      </c>
      <c r="G24" s="19"/>
      <c r="H24" s="22"/>
      <c r="I24" s="19"/>
      <c r="J24" s="22"/>
      <c r="K24" s="19"/>
      <c r="L24" s="22"/>
      <c r="M24" s="19"/>
      <c r="N24" s="22"/>
      <c r="O24" s="19"/>
      <c r="P24" s="22"/>
      <c r="Q24" s="19"/>
      <c r="R24" s="22">
        <v>250</v>
      </c>
      <c r="S24" s="19"/>
      <c r="T24" s="22"/>
      <c r="U24" s="19"/>
      <c r="V24" s="22"/>
      <c r="W24" s="19"/>
      <c r="X24" s="22"/>
      <c r="Y24" s="19"/>
      <c r="Z24" s="22"/>
      <c r="AA24" s="19"/>
      <c r="AB24" s="22"/>
      <c r="AC24" s="46">
        <f t="shared" si="0"/>
        <v>550</v>
      </c>
    </row>
    <row r="25" spans="1:29" ht="15.75" customHeight="1">
      <c r="A25" s="78">
        <v>20</v>
      </c>
      <c r="B25" s="12" t="s">
        <v>33</v>
      </c>
      <c r="C25" s="86"/>
      <c r="D25" s="21">
        <v>200</v>
      </c>
      <c r="E25" s="19"/>
      <c r="F25" s="22">
        <v>150</v>
      </c>
      <c r="G25" s="19"/>
      <c r="H25" s="22"/>
      <c r="I25" s="19"/>
      <c r="J25" s="22"/>
      <c r="K25" s="19"/>
      <c r="L25" s="22"/>
      <c r="M25" s="19"/>
      <c r="N25" s="22"/>
      <c r="O25" s="19"/>
      <c r="P25" s="22">
        <v>150</v>
      </c>
      <c r="Q25" s="19"/>
      <c r="R25" s="22"/>
      <c r="S25" s="19"/>
      <c r="T25" s="22"/>
      <c r="U25" s="19"/>
      <c r="V25" s="22"/>
      <c r="W25" s="19"/>
      <c r="X25" s="22"/>
      <c r="Y25" s="19"/>
      <c r="Z25" s="22"/>
      <c r="AA25" s="19"/>
      <c r="AB25" s="22"/>
      <c r="AC25" s="46">
        <f t="shared" si="0"/>
        <v>500</v>
      </c>
    </row>
    <row r="26" spans="1:29" ht="16.5">
      <c r="A26" s="78">
        <v>21</v>
      </c>
      <c r="B26" s="12" t="s">
        <v>178</v>
      </c>
      <c r="C26" s="51"/>
      <c r="D26" s="21"/>
      <c r="E26" s="18"/>
      <c r="F26" s="22"/>
      <c r="G26" s="19"/>
      <c r="H26" s="22"/>
      <c r="I26" s="19"/>
      <c r="J26" s="22"/>
      <c r="K26" s="19"/>
      <c r="L26" s="22"/>
      <c r="M26" s="19"/>
      <c r="N26" s="22"/>
      <c r="O26" s="19"/>
      <c r="P26" s="22">
        <v>450</v>
      </c>
      <c r="Q26" s="19"/>
      <c r="R26" s="22"/>
      <c r="S26" s="19"/>
      <c r="T26" s="22"/>
      <c r="U26" s="19"/>
      <c r="V26" s="22"/>
      <c r="W26" s="19"/>
      <c r="X26" s="22"/>
      <c r="Y26" s="19"/>
      <c r="Z26" s="22"/>
      <c r="AA26" s="19"/>
      <c r="AB26" s="22"/>
      <c r="AC26" s="46">
        <f t="shared" si="0"/>
        <v>450</v>
      </c>
    </row>
    <row r="27" spans="1:29" ht="16.5">
      <c r="A27" s="78">
        <v>22</v>
      </c>
      <c r="B27" s="12" t="s">
        <v>170</v>
      </c>
      <c r="C27" s="86"/>
      <c r="D27" s="21"/>
      <c r="E27" s="19"/>
      <c r="F27" s="22">
        <v>150</v>
      </c>
      <c r="G27" s="19"/>
      <c r="H27" s="22"/>
      <c r="I27" s="19"/>
      <c r="J27" s="22"/>
      <c r="K27" s="19"/>
      <c r="L27" s="22"/>
      <c r="M27" s="19"/>
      <c r="N27" s="22"/>
      <c r="O27" s="19"/>
      <c r="P27" s="22"/>
      <c r="Q27" s="19"/>
      <c r="R27" s="22"/>
      <c r="S27" s="19"/>
      <c r="T27" s="22"/>
      <c r="U27" s="19"/>
      <c r="V27" s="22"/>
      <c r="W27" s="19"/>
      <c r="X27" s="22">
        <v>300</v>
      </c>
      <c r="Y27" s="19"/>
      <c r="Z27" s="22"/>
      <c r="AA27" s="19"/>
      <c r="AB27" s="22"/>
      <c r="AC27" s="46">
        <f t="shared" si="0"/>
        <v>450</v>
      </c>
    </row>
    <row r="28" spans="1:29" ht="16.5">
      <c r="A28" s="78">
        <v>23</v>
      </c>
      <c r="B28" s="15" t="s">
        <v>198</v>
      </c>
      <c r="C28" s="51"/>
      <c r="D28" s="21"/>
      <c r="E28" s="20"/>
      <c r="F28" s="22"/>
      <c r="G28" s="19"/>
      <c r="H28" s="22"/>
      <c r="I28" s="19"/>
      <c r="J28" s="22"/>
      <c r="K28" s="19"/>
      <c r="L28" s="22"/>
      <c r="M28" s="19"/>
      <c r="N28" s="22"/>
      <c r="O28" s="19"/>
      <c r="P28" s="22">
        <v>150</v>
      </c>
      <c r="Q28" s="19"/>
      <c r="R28" s="22"/>
      <c r="S28" s="19"/>
      <c r="T28" s="22"/>
      <c r="U28" s="19"/>
      <c r="V28" s="22">
        <v>300</v>
      </c>
      <c r="W28" s="19"/>
      <c r="X28" s="22"/>
      <c r="Y28" s="19"/>
      <c r="Z28" s="22"/>
      <c r="AA28" s="19"/>
      <c r="AB28" s="22"/>
      <c r="AC28" s="46">
        <f t="shared" si="0"/>
        <v>450</v>
      </c>
    </row>
    <row r="29" spans="1:29" ht="16.5">
      <c r="A29" s="78">
        <v>24</v>
      </c>
      <c r="B29" s="13" t="s">
        <v>175</v>
      </c>
      <c r="C29" s="51"/>
      <c r="D29" s="21"/>
      <c r="E29" s="18"/>
      <c r="F29" s="22"/>
      <c r="G29" s="19"/>
      <c r="H29" s="22"/>
      <c r="I29" s="19"/>
      <c r="J29" s="22"/>
      <c r="K29" s="19"/>
      <c r="L29" s="22"/>
      <c r="M29" s="19"/>
      <c r="N29" s="22"/>
      <c r="O29" s="19"/>
      <c r="P29" s="22"/>
      <c r="Q29" s="19"/>
      <c r="R29" s="22"/>
      <c r="S29" s="19"/>
      <c r="T29" s="22"/>
      <c r="U29" s="19"/>
      <c r="V29" s="22"/>
      <c r="W29" s="19"/>
      <c r="X29" s="22"/>
      <c r="Y29" s="19"/>
      <c r="Z29" s="22"/>
      <c r="AA29" s="19">
        <v>375</v>
      </c>
      <c r="AB29" s="22"/>
      <c r="AC29" s="46">
        <f t="shared" si="0"/>
        <v>375</v>
      </c>
    </row>
    <row r="30" spans="1:29" ht="16.5">
      <c r="A30" s="78">
        <v>25</v>
      </c>
      <c r="B30" s="12" t="s">
        <v>174</v>
      </c>
      <c r="C30" s="51"/>
      <c r="D30" s="21"/>
      <c r="E30" s="18"/>
      <c r="F30" s="22"/>
      <c r="G30" s="19"/>
      <c r="H30" s="22"/>
      <c r="I30" s="19"/>
      <c r="J30" s="22"/>
      <c r="K30" s="19"/>
      <c r="L30" s="22"/>
      <c r="M30" s="19"/>
      <c r="N30" s="22"/>
      <c r="O30" s="19"/>
      <c r="P30" s="22"/>
      <c r="Q30" s="19"/>
      <c r="R30" s="22"/>
      <c r="S30" s="19"/>
      <c r="T30" s="22"/>
      <c r="U30" s="19"/>
      <c r="V30" s="22">
        <v>150</v>
      </c>
      <c r="W30" s="19"/>
      <c r="X30" s="22"/>
      <c r="Y30" s="19"/>
      <c r="Z30" s="22"/>
      <c r="AA30" s="19"/>
      <c r="AB30" s="22">
        <v>200</v>
      </c>
      <c r="AC30" s="46">
        <f t="shared" si="0"/>
        <v>350</v>
      </c>
    </row>
    <row r="31" spans="1:29" ht="16.5">
      <c r="A31" s="78">
        <v>26</v>
      </c>
      <c r="B31" s="13" t="s">
        <v>182</v>
      </c>
      <c r="C31" s="51"/>
      <c r="D31" s="21"/>
      <c r="E31" s="18"/>
      <c r="F31" s="22"/>
      <c r="G31" s="19"/>
      <c r="H31" s="22"/>
      <c r="I31" s="19"/>
      <c r="J31" s="22"/>
      <c r="K31" s="19"/>
      <c r="L31" s="22"/>
      <c r="M31" s="19">
        <v>300</v>
      </c>
      <c r="N31" s="22"/>
      <c r="O31" s="19"/>
      <c r="P31" s="22"/>
      <c r="Q31" s="19"/>
      <c r="R31" s="22"/>
      <c r="S31" s="19"/>
      <c r="T31" s="22"/>
      <c r="U31" s="19"/>
      <c r="V31" s="22"/>
      <c r="W31" s="19"/>
      <c r="X31" s="22"/>
      <c r="Y31" s="19"/>
      <c r="Z31" s="22"/>
      <c r="AA31" s="19"/>
      <c r="AB31" s="22"/>
      <c r="AC31" s="46">
        <f t="shared" si="0"/>
        <v>300</v>
      </c>
    </row>
    <row r="32" spans="1:29" ht="16.5">
      <c r="A32" s="78">
        <v>27</v>
      </c>
      <c r="B32" s="12" t="s">
        <v>173</v>
      </c>
      <c r="C32" s="51"/>
      <c r="D32" s="21"/>
      <c r="E32" s="18"/>
      <c r="F32" s="22"/>
      <c r="G32" s="19"/>
      <c r="H32" s="22"/>
      <c r="I32" s="19"/>
      <c r="J32" s="22"/>
      <c r="K32" s="19"/>
      <c r="L32" s="22"/>
      <c r="M32" s="19"/>
      <c r="N32" s="22"/>
      <c r="O32" s="19"/>
      <c r="P32" s="22"/>
      <c r="Q32" s="19"/>
      <c r="R32" s="22"/>
      <c r="S32" s="19"/>
      <c r="T32" s="22"/>
      <c r="U32" s="19"/>
      <c r="V32" s="22"/>
      <c r="W32" s="19"/>
      <c r="X32" s="22"/>
      <c r="Y32" s="19"/>
      <c r="Z32" s="22"/>
      <c r="AA32" s="19">
        <v>300</v>
      </c>
      <c r="AB32" s="22"/>
      <c r="AC32" s="46">
        <f t="shared" si="0"/>
        <v>300</v>
      </c>
    </row>
    <row r="33" spans="1:29" ht="16.5">
      <c r="A33" s="78">
        <v>28</v>
      </c>
      <c r="B33" s="13" t="s">
        <v>202</v>
      </c>
      <c r="C33" s="51"/>
      <c r="D33" s="21"/>
      <c r="E33" s="19"/>
      <c r="F33" s="22"/>
      <c r="G33" s="19"/>
      <c r="H33" s="22"/>
      <c r="I33" s="19"/>
      <c r="J33" s="22"/>
      <c r="K33" s="19"/>
      <c r="L33" s="22"/>
      <c r="M33" s="19"/>
      <c r="N33" s="22"/>
      <c r="O33" s="19"/>
      <c r="P33" s="22"/>
      <c r="Q33" s="19"/>
      <c r="R33" s="22"/>
      <c r="S33" s="19"/>
      <c r="T33" s="22"/>
      <c r="U33" s="19"/>
      <c r="V33" s="22"/>
      <c r="W33" s="19"/>
      <c r="X33" s="22"/>
      <c r="Y33" s="19"/>
      <c r="Z33" s="22"/>
      <c r="AA33" s="19">
        <v>300</v>
      </c>
      <c r="AB33" s="22"/>
      <c r="AC33" s="46">
        <f t="shared" si="0"/>
        <v>300</v>
      </c>
    </row>
    <row r="34" spans="1:29" ht="16.5">
      <c r="A34" s="78">
        <v>29</v>
      </c>
      <c r="B34" s="12" t="s">
        <v>204</v>
      </c>
      <c r="C34" s="51"/>
      <c r="D34" s="21"/>
      <c r="E34" s="18"/>
      <c r="F34" s="22"/>
      <c r="G34" s="19"/>
      <c r="H34" s="22"/>
      <c r="I34" s="19"/>
      <c r="J34" s="22"/>
      <c r="K34" s="19"/>
      <c r="L34" s="22"/>
      <c r="M34" s="19"/>
      <c r="N34" s="22"/>
      <c r="O34" s="19"/>
      <c r="P34" s="22"/>
      <c r="Q34" s="19"/>
      <c r="R34" s="22">
        <v>250</v>
      </c>
      <c r="S34" s="19"/>
      <c r="T34" s="22"/>
      <c r="U34" s="19"/>
      <c r="V34" s="22"/>
      <c r="W34" s="19"/>
      <c r="X34" s="22"/>
      <c r="Y34" s="19"/>
      <c r="Z34" s="22"/>
      <c r="AA34" s="19"/>
      <c r="AB34" s="22"/>
      <c r="AC34" s="46">
        <f t="shared" si="0"/>
        <v>250</v>
      </c>
    </row>
    <row r="35" spans="1:29" ht="16.5">
      <c r="A35" s="78">
        <v>30</v>
      </c>
      <c r="B35" s="12" t="s">
        <v>40</v>
      </c>
      <c r="C35" s="86"/>
      <c r="D35" s="21"/>
      <c r="E35" s="19"/>
      <c r="F35" s="22"/>
      <c r="G35" s="19"/>
      <c r="H35" s="22">
        <v>200</v>
      </c>
      <c r="I35" s="19"/>
      <c r="J35" s="22"/>
      <c r="K35" s="19"/>
      <c r="L35" s="22"/>
      <c r="M35" s="19"/>
      <c r="N35" s="22"/>
      <c r="O35" s="19"/>
      <c r="P35" s="22"/>
      <c r="Q35" s="19"/>
      <c r="R35" s="22"/>
      <c r="S35" s="19"/>
      <c r="T35" s="22"/>
      <c r="U35" s="19"/>
      <c r="V35" s="22"/>
      <c r="W35" s="19"/>
      <c r="X35" s="22"/>
      <c r="Y35" s="19"/>
      <c r="Z35" s="22"/>
      <c r="AA35" s="19"/>
      <c r="AB35" s="22"/>
      <c r="AC35" s="46">
        <f t="shared" si="0"/>
        <v>200</v>
      </c>
    </row>
    <row r="36" spans="1:29" ht="16.5">
      <c r="A36" s="78">
        <v>31</v>
      </c>
      <c r="B36" s="12" t="s">
        <v>231</v>
      </c>
      <c r="C36" s="86"/>
      <c r="D36" s="21"/>
      <c r="E36" s="19"/>
      <c r="F36" s="22"/>
      <c r="G36" s="19"/>
      <c r="H36" s="22">
        <v>200</v>
      </c>
      <c r="I36" s="19"/>
      <c r="J36" s="22"/>
      <c r="K36" s="19"/>
      <c r="L36" s="22"/>
      <c r="M36" s="19"/>
      <c r="N36" s="22"/>
      <c r="O36" s="19"/>
      <c r="P36" s="22"/>
      <c r="Q36" s="19"/>
      <c r="R36" s="22"/>
      <c r="S36" s="19"/>
      <c r="T36" s="22"/>
      <c r="U36" s="19"/>
      <c r="V36" s="22"/>
      <c r="W36" s="19"/>
      <c r="X36" s="22"/>
      <c r="Y36" s="19"/>
      <c r="Z36" s="22"/>
      <c r="AA36" s="19"/>
      <c r="AB36" s="22"/>
      <c r="AC36" s="46">
        <f t="shared" si="0"/>
        <v>200</v>
      </c>
    </row>
    <row r="37" spans="1:29" ht="16.5">
      <c r="A37" s="78">
        <v>32</v>
      </c>
      <c r="B37" s="13" t="s">
        <v>256</v>
      </c>
      <c r="C37" s="51"/>
      <c r="D37" s="21"/>
      <c r="E37" s="18"/>
      <c r="F37" s="22"/>
      <c r="G37" s="19"/>
      <c r="H37" s="22"/>
      <c r="I37" s="19"/>
      <c r="J37" s="22"/>
      <c r="K37" s="19"/>
      <c r="L37" s="22"/>
      <c r="M37" s="19"/>
      <c r="N37" s="22"/>
      <c r="O37" s="19"/>
      <c r="P37" s="22"/>
      <c r="Q37" s="19"/>
      <c r="R37" s="22"/>
      <c r="S37" s="19"/>
      <c r="T37" s="22"/>
      <c r="U37" s="19"/>
      <c r="V37" s="22"/>
      <c r="W37" s="19"/>
      <c r="X37" s="22"/>
      <c r="Y37" s="19"/>
      <c r="Z37" s="22"/>
      <c r="AA37" s="19"/>
      <c r="AB37" s="22">
        <v>200</v>
      </c>
      <c r="AC37" s="46">
        <f t="shared" si="0"/>
        <v>200</v>
      </c>
    </row>
    <row r="38" spans="1:29" ht="16.5">
      <c r="A38" s="78">
        <v>33</v>
      </c>
      <c r="B38" s="12" t="s">
        <v>165</v>
      </c>
      <c r="C38" s="51"/>
      <c r="D38" s="21"/>
      <c r="E38" s="18"/>
      <c r="F38" s="22">
        <v>150</v>
      </c>
      <c r="G38" s="19"/>
      <c r="H38" s="22"/>
      <c r="I38" s="19"/>
      <c r="J38" s="22"/>
      <c r="K38" s="19"/>
      <c r="L38" s="22"/>
      <c r="M38" s="19"/>
      <c r="N38" s="22"/>
      <c r="O38" s="19"/>
      <c r="P38" s="22"/>
      <c r="Q38" s="19"/>
      <c r="R38" s="22"/>
      <c r="S38" s="19"/>
      <c r="T38" s="22"/>
      <c r="U38" s="19"/>
      <c r="V38" s="22"/>
      <c r="W38" s="19"/>
      <c r="X38" s="22"/>
      <c r="Y38" s="19"/>
      <c r="Z38" s="22"/>
      <c r="AA38" s="19"/>
      <c r="AB38" s="22"/>
      <c r="AC38" s="46">
        <f t="shared" si="0"/>
        <v>150</v>
      </c>
    </row>
    <row r="39" spans="1:29" ht="16.5">
      <c r="A39" s="78">
        <v>34</v>
      </c>
      <c r="B39" s="12" t="s">
        <v>177</v>
      </c>
      <c r="C39" s="51"/>
      <c r="D39" s="21"/>
      <c r="E39" s="18"/>
      <c r="F39" s="22"/>
      <c r="G39" s="19"/>
      <c r="H39" s="22"/>
      <c r="I39" s="19"/>
      <c r="J39" s="22"/>
      <c r="K39" s="19"/>
      <c r="L39" s="22"/>
      <c r="M39" s="19"/>
      <c r="N39" s="22"/>
      <c r="O39" s="19"/>
      <c r="P39" s="22">
        <v>150</v>
      </c>
      <c r="Q39" s="19"/>
      <c r="R39" s="22"/>
      <c r="S39" s="19"/>
      <c r="T39" s="22"/>
      <c r="U39" s="19"/>
      <c r="V39" s="22"/>
      <c r="W39" s="19"/>
      <c r="X39" s="22"/>
      <c r="Y39" s="19"/>
      <c r="Z39" s="22"/>
      <c r="AA39" s="19"/>
      <c r="AB39" s="22"/>
      <c r="AC39" s="46">
        <f t="shared" si="0"/>
        <v>150</v>
      </c>
    </row>
    <row r="40" spans="1:29" ht="16.5">
      <c r="A40" s="78">
        <v>35</v>
      </c>
      <c r="B40" s="12" t="s">
        <v>203</v>
      </c>
      <c r="C40" s="51"/>
      <c r="D40" s="21"/>
      <c r="E40" s="18"/>
      <c r="F40" s="22"/>
      <c r="G40" s="19"/>
      <c r="H40" s="22"/>
      <c r="I40" s="19"/>
      <c r="J40" s="22"/>
      <c r="K40" s="19"/>
      <c r="L40" s="22"/>
      <c r="M40" s="19"/>
      <c r="N40" s="22"/>
      <c r="O40" s="19"/>
      <c r="P40" s="22">
        <v>150</v>
      </c>
      <c r="Q40" s="19"/>
      <c r="R40" s="22"/>
      <c r="S40" s="19"/>
      <c r="T40" s="22"/>
      <c r="U40" s="19"/>
      <c r="V40" s="22"/>
      <c r="W40" s="19"/>
      <c r="X40" s="22"/>
      <c r="Y40" s="19"/>
      <c r="Z40" s="22"/>
      <c r="AA40" s="19"/>
      <c r="AB40" s="22"/>
      <c r="AC40" s="46">
        <f t="shared" si="0"/>
        <v>150</v>
      </c>
    </row>
    <row r="41" spans="1:29" ht="16.5">
      <c r="A41" s="78">
        <v>36</v>
      </c>
      <c r="B41" s="12" t="s">
        <v>270</v>
      </c>
      <c r="C41" s="51"/>
      <c r="D41" s="21"/>
      <c r="E41" s="18"/>
      <c r="F41" s="22"/>
      <c r="G41" s="19"/>
      <c r="H41" s="22"/>
      <c r="I41" s="19"/>
      <c r="J41" s="22"/>
      <c r="K41" s="19"/>
      <c r="L41" s="22"/>
      <c r="M41" s="19"/>
      <c r="N41" s="22"/>
      <c r="O41" s="19"/>
      <c r="P41" s="22">
        <v>150</v>
      </c>
      <c r="Q41" s="19"/>
      <c r="R41" s="22"/>
      <c r="S41" s="19"/>
      <c r="T41" s="22"/>
      <c r="U41" s="19"/>
      <c r="V41" s="22"/>
      <c r="W41" s="19"/>
      <c r="X41" s="22"/>
      <c r="Y41" s="19"/>
      <c r="Z41" s="22"/>
      <c r="AA41" s="19"/>
      <c r="AB41" s="22"/>
      <c r="AC41" s="46">
        <f t="shared" si="0"/>
        <v>150</v>
      </c>
    </row>
  </sheetData>
  <sortState xmlns:xlrd2="http://schemas.microsoft.com/office/spreadsheetml/2017/richdata2" ref="B6:AC41">
    <sortCondition descending="1" ref="AC6:AC41"/>
  </sortState>
  <mergeCells count="16">
    <mergeCell ref="C4:D4"/>
    <mergeCell ref="M4:N4"/>
    <mergeCell ref="A4:A5"/>
    <mergeCell ref="AC4:AC5"/>
    <mergeCell ref="K4:L4"/>
    <mergeCell ref="B4:B5"/>
    <mergeCell ref="G4:H4"/>
    <mergeCell ref="E4:F4"/>
    <mergeCell ref="I4:J4"/>
    <mergeCell ref="O4:P4"/>
    <mergeCell ref="Q4:R4"/>
    <mergeCell ref="U4:V4"/>
    <mergeCell ref="S4:T4"/>
    <mergeCell ref="W4:X4"/>
    <mergeCell ref="Y4:Z4"/>
    <mergeCell ref="AA4:AB4"/>
  </mergeCells>
  <pageMargins left="0" right="0" top="0.23622047244094491" bottom="0.23622047244094491" header="0.23622047244094491" footer="0.23622047244094491"/>
  <pageSetup paperSize="9" scale="64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19"/>
  <sheetViews>
    <sheetView zoomScaleNormal="100" workbookViewId="0">
      <pane ySplit="4" topLeftCell="A5" activePane="bottomLeft" state="frozen"/>
      <selection pane="bottomLeft" activeCell="N123" sqref="N123"/>
    </sheetView>
  </sheetViews>
  <sheetFormatPr defaultColWidth="8.85546875" defaultRowHeight="13.5"/>
  <cols>
    <col min="1" max="1" width="7.85546875" style="3" customWidth="1"/>
    <col min="2" max="2" width="11.42578125" style="3" customWidth="1"/>
    <col min="3" max="3" width="21.42578125" style="3" bestFit="1" customWidth="1"/>
    <col min="4" max="4" width="11.140625" style="28" customWidth="1"/>
    <col min="5" max="5" width="24" style="3" customWidth="1"/>
    <col min="6" max="6" width="10.28515625" style="3" customWidth="1"/>
    <col min="7" max="7" width="15.28515625" style="3" customWidth="1"/>
    <col min="8" max="8" width="22.140625" style="3" bestFit="1" customWidth="1"/>
    <col min="9" max="9" width="8.28515625" style="3" customWidth="1"/>
    <col min="10" max="10" width="8" style="3" customWidth="1"/>
    <col min="11" max="16384" width="8.85546875" style="3"/>
  </cols>
  <sheetData>
    <row r="2" spans="1:10" ht="20.25">
      <c r="B2" s="117" t="s">
        <v>50</v>
      </c>
      <c r="C2" s="117"/>
      <c r="D2" s="117"/>
      <c r="E2" s="117"/>
      <c r="F2" s="117"/>
      <c r="G2" s="117"/>
      <c r="H2" s="117"/>
      <c r="I2" s="117"/>
      <c r="J2" s="117"/>
    </row>
    <row r="3" spans="1:10" ht="13.9" customHeight="1">
      <c r="A3" s="5"/>
      <c r="B3" s="5"/>
      <c r="C3" s="5"/>
      <c r="D3" s="37"/>
      <c r="E3" s="6"/>
      <c r="F3" s="6"/>
      <c r="G3" s="6"/>
      <c r="H3" s="6"/>
      <c r="I3" s="6"/>
      <c r="J3" s="4"/>
    </row>
    <row r="4" spans="1:10" ht="29.25" customHeight="1">
      <c r="A4" s="35" t="s">
        <v>0</v>
      </c>
      <c r="B4" s="35" t="s">
        <v>19</v>
      </c>
      <c r="C4" s="35" t="s">
        <v>16</v>
      </c>
      <c r="D4" s="38" t="s">
        <v>17</v>
      </c>
      <c r="E4" s="35" t="s">
        <v>12</v>
      </c>
      <c r="F4" s="35" t="s">
        <v>13</v>
      </c>
      <c r="G4" s="35" t="s">
        <v>14</v>
      </c>
      <c r="H4" s="35" t="s">
        <v>15</v>
      </c>
      <c r="I4" s="35" t="s">
        <v>18</v>
      </c>
      <c r="J4" s="36" t="s">
        <v>1</v>
      </c>
    </row>
    <row r="5" spans="1:10" ht="16.899999999999999" customHeight="1">
      <c r="A5" s="113" t="s">
        <v>60</v>
      </c>
      <c r="B5" s="114"/>
      <c r="C5" s="114"/>
      <c r="D5" s="114"/>
      <c r="E5" s="114"/>
      <c r="F5" s="114"/>
      <c r="G5" s="114"/>
      <c r="H5" s="114"/>
      <c r="I5" s="115"/>
      <c r="J5" s="39">
        <v>17950</v>
      </c>
    </row>
    <row r="6" spans="1:10" ht="16.5">
      <c r="A6" s="11" t="s">
        <v>61</v>
      </c>
      <c r="B6" s="8" t="s">
        <v>64</v>
      </c>
      <c r="C6" s="8" t="s">
        <v>63</v>
      </c>
      <c r="D6" s="8" t="s">
        <v>62</v>
      </c>
      <c r="E6" s="8" t="s">
        <v>65</v>
      </c>
      <c r="F6" s="8">
        <v>2007</v>
      </c>
      <c r="G6" s="8" t="s">
        <v>66</v>
      </c>
      <c r="H6" s="8" t="s">
        <v>67</v>
      </c>
      <c r="I6" s="8">
        <v>600</v>
      </c>
      <c r="J6" s="112"/>
    </row>
    <row r="7" spans="1:10" ht="16.5">
      <c r="A7" s="116" t="s">
        <v>79</v>
      </c>
      <c r="B7" s="109" t="s">
        <v>64</v>
      </c>
      <c r="C7" s="109" t="s">
        <v>87</v>
      </c>
      <c r="D7" s="109" t="s">
        <v>88</v>
      </c>
      <c r="E7" s="40" t="s">
        <v>89</v>
      </c>
      <c r="F7" s="40">
        <v>2007</v>
      </c>
      <c r="G7" s="109" t="s">
        <v>78</v>
      </c>
      <c r="H7" s="109" t="s">
        <v>73</v>
      </c>
      <c r="I7" s="109">
        <v>600</v>
      </c>
      <c r="J7" s="112"/>
    </row>
    <row r="8" spans="1:10" ht="16.5">
      <c r="A8" s="116"/>
      <c r="B8" s="109"/>
      <c r="C8" s="109"/>
      <c r="D8" s="109"/>
      <c r="E8" s="40" t="s">
        <v>90</v>
      </c>
      <c r="F8" s="40">
        <v>2007</v>
      </c>
      <c r="G8" s="109"/>
      <c r="H8" s="109"/>
      <c r="I8" s="109"/>
      <c r="J8" s="8"/>
    </row>
    <row r="9" spans="1:10" ht="16.5">
      <c r="A9" s="116"/>
      <c r="B9" s="109"/>
      <c r="C9" s="109"/>
      <c r="D9" s="109"/>
      <c r="E9" s="40" t="s">
        <v>65</v>
      </c>
      <c r="F9" s="40">
        <v>2007</v>
      </c>
      <c r="G9" s="109"/>
      <c r="H9" s="109"/>
      <c r="I9" s="109"/>
      <c r="J9" s="8"/>
    </row>
    <row r="10" spans="1:10" ht="16.5">
      <c r="A10" s="116"/>
      <c r="B10" s="109"/>
      <c r="C10" s="109"/>
      <c r="D10" s="109"/>
      <c r="E10" s="40" t="s">
        <v>91</v>
      </c>
      <c r="F10" s="40">
        <v>2007</v>
      </c>
      <c r="G10" s="109"/>
      <c r="H10" s="109"/>
      <c r="I10" s="109"/>
      <c r="J10" s="8"/>
    </row>
    <row r="11" spans="1:10" ht="16.5">
      <c r="A11" s="11" t="s">
        <v>92</v>
      </c>
      <c r="B11" s="8" t="s">
        <v>80</v>
      </c>
      <c r="C11" s="8" t="s">
        <v>97</v>
      </c>
      <c r="D11" s="41" t="s">
        <v>98</v>
      </c>
      <c r="E11" s="8" t="s">
        <v>99</v>
      </c>
      <c r="F11" s="8">
        <v>2006</v>
      </c>
      <c r="G11" s="58" t="s">
        <v>78</v>
      </c>
      <c r="H11" s="8" t="s">
        <v>73</v>
      </c>
      <c r="I11" s="8">
        <v>800</v>
      </c>
      <c r="J11" s="8"/>
    </row>
    <row r="12" spans="1:10" ht="15.75" customHeight="1">
      <c r="A12" s="11" t="s">
        <v>100</v>
      </c>
      <c r="B12" s="41" t="s">
        <v>64</v>
      </c>
      <c r="C12" s="41" t="s">
        <v>110</v>
      </c>
      <c r="D12" s="41" t="s">
        <v>111</v>
      </c>
      <c r="E12" s="41" t="s">
        <v>65</v>
      </c>
      <c r="F12" s="41" t="s">
        <v>112</v>
      </c>
      <c r="G12" s="41" t="s">
        <v>107</v>
      </c>
      <c r="H12" s="41" t="s">
        <v>73</v>
      </c>
      <c r="I12" s="41" t="s">
        <v>113</v>
      </c>
      <c r="J12" s="8"/>
    </row>
    <row r="13" spans="1:10" ht="16.5">
      <c r="A13" s="11" t="s">
        <v>101</v>
      </c>
      <c r="B13" s="41" t="s">
        <v>68</v>
      </c>
      <c r="C13" s="41" t="s">
        <v>97</v>
      </c>
      <c r="D13" s="41" t="s">
        <v>116</v>
      </c>
      <c r="E13" s="41" t="s">
        <v>117</v>
      </c>
      <c r="F13" s="41" t="s">
        <v>118</v>
      </c>
      <c r="G13" s="41" t="s">
        <v>119</v>
      </c>
      <c r="H13" s="41" t="s">
        <v>73</v>
      </c>
      <c r="I13" s="41" t="s">
        <v>120</v>
      </c>
      <c r="J13" s="8"/>
    </row>
    <row r="14" spans="1:10" ht="16.5">
      <c r="A14" s="11" t="s">
        <v>102</v>
      </c>
      <c r="B14" s="8" t="s">
        <v>80</v>
      </c>
      <c r="C14" s="8" t="s">
        <v>97</v>
      </c>
      <c r="D14" s="41" t="s">
        <v>98</v>
      </c>
      <c r="E14" s="8" t="s">
        <v>99</v>
      </c>
      <c r="F14" s="8">
        <v>2006</v>
      </c>
      <c r="G14" s="58" t="s">
        <v>123</v>
      </c>
      <c r="H14" s="8" t="s">
        <v>73</v>
      </c>
      <c r="I14" s="8">
        <v>800</v>
      </c>
      <c r="J14" s="8"/>
    </row>
    <row r="15" spans="1:10" ht="16.5">
      <c r="A15" s="11" t="s">
        <v>105</v>
      </c>
      <c r="B15" s="41" t="s">
        <v>68</v>
      </c>
      <c r="C15" s="41" t="s">
        <v>97</v>
      </c>
      <c r="D15" s="41" t="s">
        <v>124</v>
      </c>
      <c r="E15" s="41" t="s">
        <v>117</v>
      </c>
      <c r="F15" s="41" t="s">
        <v>118</v>
      </c>
      <c r="G15" s="41" t="s">
        <v>125</v>
      </c>
      <c r="H15" s="41" t="s">
        <v>73</v>
      </c>
      <c r="I15" s="41" t="s">
        <v>120</v>
      </c>
      <c r="J15" s="8"/>
    </row>
    <row r="16" spans="1:10" ht="16.5">
      <c r="A16" s="11" t="s">
        <v>126</v>
      </c>
      <c r="B16" s="41" t="s">
        <v>80</v>
      </c>
      <c r="C16" s="8" t="s">
        <v>97</v>
      </c>
      <c r="D16" s="41" t="s">
        <v>145</v>
      </c>
      <c r="E16" s="8" t="s">
        <v>99</v>
      </c>
      <c r="F16" s="8">
        <v>2006</v>
      </c>
      <c r="G16" s="58" t="s">
        <v>78</v>
      </c>
      <c r="H16" s="8" t="s">
        <v>73</v>
      </c>
      <c r="I16" s="8">
        <v>800</v>
      </c>
      <c r="J16" s="8"/>
    </row>
    <row r="17" spans="1:10" ht="16.5">
      <c r="A17" s="11" t="s">
        <v>127</v>
      </c>
      <c r="B17" s="41" t="s">
        <v>103</v>
      </c>
      <c r="C17" s="8" t="s">
        <v>110</v>
      </c>
      <c r="D17" s="41" t="s">
        <v>151</v>
      </c>
      <c r="E17" s="8" t="s">
        <v>152</v>
      </c>
      <c r="F17" s="8">
        <v>2004</v>
      </c>
      <c r="G17" s="58" t="s">
        <v>148</v>
      </c>
      <c r="H17" s="8" t="s">
        <v>73</v>
      </c>
      <c r="I17" s="8">
        <v>1000</v>
      </c>
      <c r="J17" s="8"/>
    </row>
    <row r="18" spans="1:10" ht="16.5">
      <c r="A18" s="11" t="s">
        <v>135</v>
      </c>
      <c r="B18" s="41" t="s">
        <v>80</v>
      </c>
      <c r="C18" s="8" t="s">
        <v>97</v>
      </c>
      <c r="D18" s="41" t="s">
        <v>145</v>
      </c>
      <c r="E18" s="8" t="s">
        <v>99</v>
      </c>
      <c r="F18" s="8">
        <v>2006</v>
      </c>
      <c r="G18" s="58" t="s">
        <v>255</v>
      </c>
      <c r="H18" s="8" t="s">
        <v>73</v>
      </c>
      <c r="I18" s="8">
        <v>800</v>
      </c>
      <c r="J18" s="8"/>
    </row>
    <row r="19" spans="1:10" ht="16.5">
      <c r="A19" s="11" t="s">
        <v>136</v>
      </c>
      <c r="B19" s="41" t="s">
        <v>103</v>
      </c>
      <c r="C19" s="8" t="s">
        <v>263</v>
      </c>
      <c r="D19" s="41" t="s">
        <v>264</v>
      </c>
      <c r="E19" s="8" t="s">
        <v>265</v>
      </c>
      <c r="F19" s="8">
        <v>2004</v>
      </c>
      <c r="G19" s="58" t="s">
        <v>266</v>
      </c>
      <c r="H19" s="8" t="s">
        <v>267</v>
      </c>
      <c r="I19" s="8">
        <v>1000</v>
      </c>
      <c r="J19" s="8"/>
    </row>
    <row r="20" spans="1:10" ht="16.5">
      <c r="A20" s="11" t="s">
        <v>239</v>
      </c>
      <c r="B20" s="41" t="s">
        <v>103</v>
      </c>
      <c r="C20" s="8" t="s">
        <v>263</v>
      </c>
      <c r="D20" s="41" t="s">
        <v>396</v>
      </c>
      <c r="E20" s="8" t="s">
        <v>265</v>
      </c>
      <c r="F20" s="8">
        <v>2004</v>
      </c>
      <c r="G20" s="58" t="s">
        <v>288</v>
      </c>
      <c r="H20" s="8" t="s">
        <v>219</v>
      </c>
      <c r="I20" s="8">
        <v>1000</v>
      </c>
      <c r="J20" s="8"/>
    </row>
    <row r="21" spans="1:10" ht="16.5">
      <c r="A21" s="11" t="s">
        <v>252</v>
      </c>
      <c r="B21" s="41" t="s">
        <v>103</v>
      </c>
      <c r="C21" s="8" t="s">
        <v>263</v>
      </c>
      <c r="D21" s="41" t="s">
        <v>397</v>
      </c>
      <c r="E21" s="8" t="s">
        <v>265</v>
      </c>
      <c r="F21" s="8">
        <v>2004</v>
      </c>
      <c r="G21" s="58" t="s">
        <v>288</v>
      </c>
      <c r="H21" s="8" t="s">
        <v>219</v>
      </c>
      <c r="I21" s="8">
        <v>1000</v>
      </c>
      <c r="J21" s="8"/>
    </row>
    <row r="22" spans="1:10" ht="16.5">
      <c r="A22" s="11" t="s">
        <v>258</v>
      </c>
      <c r="B22" s="41" t="s">
        <v>103</v>
      </c>
      <c r="C22" s="8" t="s">
        <v>263</v>
      </c>
      <c r="D22" s="41" t="s">
        <v>398</v>
      </c>
      <c r="E22" s="8" t="s">
        <v>265</v>
      </c>
      <c r="F22" s="8">
        <v>2004</v>
      </c>
      <c r="G22" s="58" t="s">
        <v>288</v>
      </c>
      <c r="H22" s="8" t="s">
        <v>219</v>
      </c>
      <c r="I22" s="8">
        <v>1000</v>
      </c>
      <c r="J22" s="8"/>
    </row>
    <row r="23" spans="1:10" ht="16.5">
      <c r="A23" s="11" t="s">
        <v>259</v>
      </c>
      <c r="B23" s="41" t="s">
        <v>103</v>
      </c>
      <c r="C23" s="8" t="s">
        <v>263</v>
      </c>
      <c r="D23" s="41" t="s">
        <v>286</v>
      </c>
      <c r="E23" s="8" t="s">
        <v>265</v>
      </c>
      <c r="F23" s="8">
        <v>2004</v>
      </c>
      <c r="G23" s="58" t="s">
        <v>288</v>
      </c>
      <c r="H23" s="8" t="s">
        <v>219</v>
      </c>
      <c r="I23" s="8">
        <v>1000</v>
      </c>
      <c r="J23" s="8"/>
    </row>
    <row r="24" spans="1:10" ht="16.5">
      <c r="A24" s="11" t="s">
        <v>299</v>
      </c>
      <c r="B24" s="41" t="s">
        <v>207</v>
      </c>
      <c r="C24" s="8" t="s">
        <v>263</v>
      </c>
      <c r="D24" s="41" t="s">
        <v>287</v>
      </c>
      <c r="E24" s="8" t="s">
        <v>265</v>
      </c>
      <c r="F24" s="8">
        <v>2004</v>
      </c>
      <c r="G24" s="58" t="s">
        <v>289</v>
      </c>
      <c r="H24" s="8" t="s">
        <v>290</v>
      </c>
      <c r="I24" s="8">
        <v>1400</v>
      </c>
      <c r="J24" s="8"/>
    </row>
    <row r="25" spans="1:10" ht="16.5">
      <c r="A25" s="11" t="s">
        <v>302</v>
      </c>
      <c r="B25" s="41" t="s">
        <v>68</v>
      </c>
      <c r="C25" s="41" t="s">
        <v>97</v>
      </c>
      <c r="D25" s="41" t="s">
        <v>309</v>
      </c>
      <c r="E25" s="41" t="s">
        <v>117</v>
      </c>
      <c r="F25" s="41" t="s">
        <v>118</v>
      </c>
      <c r="G25" s="41" t="s">
        <v>305</v>
      </c>
      <c r="H25" s="41" t="s">
        <v>306</v>
      </c>
      <c r="I25" s="41" t="s">
        <v>120</v>
      </c>
      <c r="J25" s="8"/>
    </row>
    <row r="26" spans="1:10" ht="16.5">
      <c r="A26" s="11" t="s">
        <v>344</v>
      </c>
      <c r="B26" s="41" t="s">
        <v>207</v>
      </c>
      <c r="C26" s="41" t="s">
        <v>350</v>
      </c>
      <c r="D26" s="41" t="s">
        <v>351</v>
      </c>
      <c r="E26" s="41" t="s">
        <v>352</v>
      </c>
      <c r="F26" s="41" t="s">
        <v>353</v>
      </c>
      <c r="G26" s="41" t="s">
        <v>354</v>
      </c>
      <c r="H26" s="41" t="s">
        <v>313</v>
      </c>
      <c r="I26" s="41" t="s">
        <v>355</v>
      </c>
      <c r="J26" s="8"/>
    </row>
    <row r="27" spans="1:10" ht="16.5">
      <c r="A27" s="11" t="s">
        <v>393</v>
      </c>
      <c r="B27" s="41" t="s">
        <v>207</v>
      </c>
      <c r="C27" s="41" t="s">
        <v>350</v>
      </c>
      <c r="D27" s="41" t="s">
        <v>356</v>
      </c>
      <c r="E27" s="41" t="s">
        <v>352</v>
      </c>
      <c r="F27" s="41" t="s">
        <v>353</v>
      </c>
      <c r="G27" s="41" t="s">
        <v>357</v>
      </c>
      <c r="H27" s="41" t="s">
        <v>313</v>
      </c>
      <c r="I27" s="41" t="s">
        <v>355</v>
      </c>
      <c r="J27" s="8"/>
    </row>
    <row r="28" spans="1:10" ht="16.5">
      <c r="A28" s="11" t="s">
        <v>394</v>
      </c>
      <c r="B28" s="41" t="s">
        <v>207</v>
      </c>
      <c r="C28" s="41" t="s">
        <v>363</v>
      </c>
      <c r="D28" s="41" t="s">
        <v>364</v>
      </c>
      <c r="E28" s="41" t="s">
        <v>365</v>
      </c>
      <c r="F28" s="41" t="s">
        <v>366</v>
      </c>
      <c r="G28" s="41" t="s">
        <v>354</v>
      </c>
      <c r="H28" s="41" t="s">
        <v>367</v>
      </c>
      <c r="I28" s="41" t="s">
        <v>368</v>
      </c>
      <c r="J28" s="8"/>
    </row>
    <row r="29" spans="1:10" ht="16.5">
      <c r="A29" s="11" t="s">
        <v>395</v>
      </c>
      <c r="B29" s="41" t="s">
        <v>207</v>
      </c>
      <c r="C29" s="41" t="s">
        <v>128</v>
      </c>
      <c r="D29" s="57" t="s">
        <v>388</v>
      </c>
      <c r="E29" s="57" t="s">
        <v>387</v>
      </c>
      <c r="F29" s="57" t="s">
        <v>389</v>
      </c>
      <c r="G29" s="57" t="s">
        <v>390</v>
      </c>
      <c r="H29" s="57" t="s">
        <v>391</v>
      </c>
      <c r="I29" s="95" t="s">
        <v>355</v>
      </c>
      <c r="J29" s="8"/>
    </row>
    <row r="30" spans="1:10" ht="15">
      <c r="A30" s="113" t="s">
        <v>59</v>
      </c>
      <c r="B30" s="114"/>
      <c r="C30" s="114"/>
      <c r="D30" s="114"/>
      <c r="E30" s="114"/>
      <c r="F30" s="114"/>
      <c r="G30" s="114"/>
      <c r="H30" s="114"/>
      <c r="I30" s="115"/>
      <c r="J30" s="42">
        <v>4550</v>
      </c>
    </row>
    <row r="31" spans="1:10" ht="16.5">
      <c r="A31" s="11" t="s">
        <v>61</v>
      </c>
      <c r="B31" s="8" t="s">
        <v>68</v>
      </c>
      <c r="C31" s="8" t="s">
        <v>69</v>
      </c>
      <c r="D31" s="41" t="s">
        <v>70</v>
      </c>
      <c r="E31" s="8" t="s">
        <v>71</v>
      </c>
      <c r="F31" s="8">
        <v>2010</v>
      </c>
      <c r="G31" s="8" t="s">
        <v>72</v>
      </c>
      <c r="H31" s="8" t="s">
        <v>73</v>
      </c>
      <c r="I31" s="8">
        <v>300</v>
      </c>
      <c r="J31" s="112"/>
    </row>
    <row r="32" spans="1:10" ht="16.5">
      <c r="A32" s="11" t="s">
        <v>79</v>
      </c>
      <c r="B32" s="8" t="s">
        <v>64</v>
      </c>
      <c r="C32" s="8" t="s">
        <v>108</v>
      </c>
      <c r="D32" s="41" t="s">
        <v>114</v>
      </c>
      <c r="E32" s="8" t="s">
        <v>115</v>
      </c>
      <c r="F32" s="8">
        <v>2008</v>
      </c>
      <c r="G32" s="8" t="s">
        <v>107</v>
      </c>
      <c r="H32" s="8" t="s">
        <v>73</v>
      </c>
      <c r="I32" s="8">
        <v>600</v>
      </c>
      <c r="J32" s="112"/>
    </row>
    <row r="33" spans="1:10" ht="16.5">
      <c r="A33" s="110" t="s">
        <v>92</v>
      </c>
      <c r="B33" s="109" t="s">
        <v>207</v>
      </c>
      <c r="C33" s="109" t="s">
        <v>87</v>
      </c>
      <c r="D33" s="111" t="s">
        <v>238</v>
      </c>
      <c r="E33" s="40" t="s">
        <v>293</v>
      </c>
      <c r="F33" s="40">
        <v>1999</v>
      </c>
      <c r="G33" s="109" t="s">
        <v>236</v>
      </c>
      <c r="H33" s="109" t="s">
        <v>73</v>
      </c>
      <c r="I33" s="109">
        <v>1400</v>
      </c>
      <c r="J33" s="109"/>
    </row>
    <row r="34" spans="1:10" ht="16.5">
      <c r="A34" s="110"/>
      <c r="B34" s="109"/>
      <c r="C34" s="109"/>
      <c r="D34" s="111"/>
      <c r="E34" s="40" t="s">
        <v>294</v>
      </c>
      <c r="F34" s="40">
        <v>2003</v>
      </c>
      <c r="G34" s="109"/>
      <c r="H34" s="109"/>
      <c r="I34" s="109"/>
      <c r="J34" s="109"/>
    </row>
    <row r="35" spans="1:10" ht="16.5">
      <c r="A35" s="110"/>
      <c r="B35" s="109"/>
      <c r="C35" s="109"/>
      <c r="D35" s="111"/>
      <c r="E35" s="40" t="s">
        <v>295</v>
      </c>
      <c r="F35" s="40">
        <v>2004</v>
      </c>
      <c r="G35" s="109"/>
      <c r="H35" s="109"/>
      <c r="I35" s="109"/>
      <c r="J35" s="109"/>
    </row>
    <row r="36" spans="1:10" ht="16.5">
      <c r="A36" s="110"/>
      <c r="B36" s="109"/>
      <c r="C36" s="109"/>
      <c r="D36" s="111"/>
      <c r="E36" s="40" t="s">
        <v>296</v>
      </c>
      <c r="F36" s="40">
        <v>2002</v>
      </c>
      <c r="G36" s="109"/>
      <c r="H36" s="109"/>
      <c r="I36" s="109"/>
      <c r="J36" s="109"/>
    </row>
    <row r="37" spans="1:10" ht="16.5">
      <c r="A37" s="11" t="s">
        <v>100</v>
      </c>
      <c r="B37" s="8" t="s">
        <v>80</v>
      </c>
      <c r="C37" s="8" t="s">
        <v>263</v>
      </c>
      <c r="D37" s="41" t="s">
        <v>291</v>
      </c>
      <c r="E37" s="8" t="s">
        <v>292</v>
      </c>
      <c r="F37" s="8">
        <v>2007</v>
      </c>
      <c r="G37" s="8" t="s">
        <v>289</v>
      </c>
      <c r="H37" s="8" t="s">
        <v>290</v>
      </c>
      <c r="I37" s="8">
        <v>800</v>
      </c>
      <c r="J37" s="8"/>
    </row>
    <row r="38" spans="1:10" ht="16.5">
      <c r="A38" s="11" t="s">
        <v>101</v>
      </c>
      <c r="B38" s="8" t="s">
        <v>68</v>
      </c>
      <c r="C38" s="8" t="s">
        <v>110</v>
      </c>
      <c r="D38" s="41" t="s">
        <v>310</v>
      </c>
      <c r="E38" s="8" t="s">
        <v>311</v>
      </c>
      <c r="F38" s="8">
        <v>2010</v>
      </c>
      <c r="G38" s="8" t="s">
        <v>312</v>
      </c>
      <c r="H38" s="8" t="s">
        <v>313</v>
      </c>
      <c r="I38" s="8">
        <v>300</v>
      </c>
      <c r="J38" s="8"/>
    </row>
    <row r="39" spans="1:10" ht="16.5">
      <c r="A39" s="11" t="s">
        <v>102</v>
      </c>
      <c r="B39" s="8" t="s">
        <v>80</v>
      </c>
      <c r="C39" s="8" t="s">
        <v>263</v>
      </c>
      <c r="D39" s="41" t="s">
        <v>347</v>
      </c>
      <c r="E39" s="8" t="s">
        <v>292</v>
      </c>
      <c r="F39" s="8">
        <v>2007</v>
      </c>
      <c r="G39" s="8" t="s">
        <v>338</v>
      </c>
      <c r="H39" s="8" t="s">
        <v>339</v>
      </c>
      <c r="I39" s="8">
        <v>800</v>
      </c>
      <c r="J39" s="8"/>
    </row>
    <row r="40" spans="1:10" ht="16.5">
      <c r="A40" s="11" t="s">
        <v>105</v>
      </c>
      <c r="B40" s="41" t="s">
        <v>207</v>
      </c>
      <c r="C40" s="41" t="s">
        <v>363</v>
      </c>
      <c r="D40" s="41" t="s">
        <v>364</v>
      </c>
      <c r="E40" s="41" t="s">
        <v>369</v>
      </c>
      <c r="F40" s="41" t="s">
        <v>371</v>
      </c>
      <c r="G40" s="41" t="s">
        <v>354</v>
      </c>
      <c r="H40" s="41" t="s">
        <v>367</v>
      </c>
      <c r="I40" s="41" t="s">
        <v>368</v>
      </c>
      <c r="J40" s="8"/>
    </row>
    <row r="41" spans="1:10" ht="15">
      <c r="A41" s="113" t="s">
        <v>74</v>
      </c>
      <c r="B41" s="114"/>
      <c r="C41" s="114"/>
      <c r="D41" s="114"/>
      <c r="E41" s="114"/>
      <c r="F41" s="114"/>
      <c r="G41" s="114"/>
      <c r="H41" s="114"/>
      <c r="I41" s="115"/>
      <c r="J41" s="42">
        <v>17000</v>
      </c>
    </row>
    <row r="42" spans="1:10" ht="16.5">
      <c r="A42" s="26" t="s">
        <v>61</v>
      </c>
      <c r="B42" s="40" t="s">
        <v>64</v>
      </c>
      <c r="C42" s="40" t="s">
        <v>75</v>
      </c>
      <c r="D42" s="44" t="s">
        <v>76</v>
      </c>
      <c r="E42" s="8" t="s">
        <v>77</v>
      </c>
      <c r="F42" s="8">
        <v>2007</v>
      </c>
      <c r="G42" s="40" t="s">
        <v>78</v>
      </c>
      <c r="H42" s="40" t="s">
        <v>73</v>
      </c>
      <c r="I42" s="40">
        <v>600</v>
      </c>
      <c r="J42" s="8"/>
    </row>
    <row r="43" spans="1:10" ht="16.5">
      <c r="A43" s="26" t="s">
        <v>79</v>
      </c>
      <c r="B43" s="40" t="s">
        <v>80</v>
      </c>
      <c r="C43" s="40" t="s">
        <v>81</v>
      </c>
      <c r="D43" s="44" t="s">
        <v>82</v>
      </c>
      <c r="E43" s="8" t="s">
        <v>83</v>
      </c>
      <c r="F43" s="8">
        <v>2005</v>
      </c>
      <c r="G43" s="40" t="s">
        <v>78</v>
      </c>
      <c r="H43" s="40" t="s">
        <v>73</v>
      </c>
      <c r="I43" s="40">
        <v>800</v>
      </c>
      <c r="J43" s="8"/>
    </row>
    <row r="44" spans="1:10" ht="16.5">
      <c r="A44" s="110" t="s">
        <v>92</v>
      </c>
      <c r="B44" s="109" t="s">
        <v>80</v>
      </c>
      <c r="C44" s="109" t="s">
        <v>87</v>
      </c>
      <c r="D44" s="111" t="s">
        <v>93</v>
      </c>
      <c r="E44" s="8" t="s">
        <v>94</v>
      </c>
      <c r="F44" s="8">
        <v>2005</v>
      </c>
      <c r="G44" s="109" t="s">
        <v>78</v>
      </c>
      <c r="H44" s="109" t="s">
        <v>73</v>
      </c>
      <c r="I44" s="109">
        <v>800</v>
      </c>
      <c r="J44" s="8"/>
    </row>
    <row r="45" spans="1:10" ht="16.5">
      <c r="A45" s="110"/>
      <c r="B45" s="109"/>
      <c r="C45" s="109"/>
      <c r="D45" s="111"/>
      <c r="E45" s="8" t="s">
        <v>95</v>
      </c>
      <c r="F45" s="8">
        <v>2007</v>
      </c>
      <c r="G45" s="109"/>
      <c r="H45" s="109"/>
      <c r="I45" s="109"/>
      <c r="J45" s="8"/>
    </row>
    <row r="46" spans="1:10" ht="16.5">
      <c r="A46" s="110"/>
      <c r="B46" s="109"/>
      <c r="C46" s="109"/>
      <c r="D46" s="111"/>
      <c r="E46" s="8" t="s">
        <v>77</v>
      </c>
      <c r="F46" s="8">
        <v>2007</v>
      </c>
      <c r="G46" s="109"/>
      <c r="H46" s="109"/>
      <c r="I46" s="109"/>
      <c r="J46" s="8"/>
    </row>
    <row r="47" spans="1:10" ht="16.5">
      <c r="A47" s="110"/>
      <c r="B47" s="109"/>
      <c r="C47" s="109"/>
      <c r="D47" s="111"/>
      <c r="E47" s="8" t="s">
        <v>96</v>
      </c>
      <c r="F47" s="8">
        <v>2005</v>
      </c>
      <c r="G47" s="109"/>
      <c r="H47" s="109"/>
      <c r="I47" s="109"/>
      <c r="J47" s="8"/>
    </row>
    <row r="48" spans="1:10" ht="16.5">
      <c r="A48" s="26" t="s">
        <v>100</v>
      </c>
      <c r="B48" s="40" t="s">
        <v>80</v>
      </c>
      <c r="C48" s="40" t="s">
        <v>63</v>
      </c>
      <c r="D48" s="44" t="s">
        <v>104</v>
      </c>
      <c r="E48" s="8" t="s">
        <v>96</v>
      </c>
      <c r="F48" s="8">
        <v>2005</v>
      </c>
      <c r="G48" s="40" t="s">
        <v>78</v>
      </c>
      <c r="H48" s="40" t="s">
        <v>73</v>
      </c>
      <c r="I48" s="40">
        <v>800</v>
      </c>
      <c r="J48" s="8"/>
    </row>
    <row r="49" spans="1:10" ht="16.5">
      <c r="A49" s="26" t="s">
        <v>101</v>
      </c>
      <c r="B49" s="40" t="s">
        <v>103</v>
      </c>
      <c r="C49" s="40" t="s">
        <v>63</v>
      </c>
      <c r="D49" s="44" t="s">
        <v>104</v>
      </c>
      <c r="E49" s="8" t="s">
        <v>96</v>
      </c>
      <c r="F49" s="8">
        <v>2005</v>
      </c>
      <c r="G49" s="40" t="s">
        <v>78</v>
      </c>
      <c r="H49" s="40" t="s">
        <v>73</v>
      </c>
      <c r="I49" s="40">
        <v>1000</v>
      </c>
      <c r="J49" s="8"/>
    </row>
    <row r="50" spans="1:10" ht="16.5">
      <c r="A50" s="26" t="s">
        <v>102</v>
      </c>
      <c r="B50" s="40" t="s">
        <v>207</v>
      </c>
      <c r="C50" s="40" t="s">
        <v>63</v>
      </c>
      <c r="D50" s="44" t="s">
        <v>104</v>
      </c>
      <c r="E50" s="8" t="s">
        <v>96</v>
      </c>
      <c r="F50" s="8">
        <v>2005</v>
      </c>
      <c r="G50" s="40" t="s">
        <v>78</v>
      </c>
      <c r="H50" s="40" t="s">
        <v>73</v>
      </c>
      <c r="I50" s="40">
        <v>1400</v>
      </c>
      <c r="J50" s="8"/>
    </row>
    <row r="51" spans="1:10" ht="16.5">
      <c r="A51" s="26" t="s">
        <v>105</v>
      </c>
      <c r="B51" s="40" t="s">
        <v>64</v>
      </c>
      <c r="C51" s="40" t="s">
        <v>63</v>
      </c>
      <c r="D51" s="44" t="s">
        <v>106</v>
      </c>
      <c r="E51" s="8" t="s">
        <v>77</v>
      </c>
      <c r="F51" s="8">
        <v>2007</v>
      </c>
      <c r="G51" s="40" t="s">
        <v>107</v>
      </c>
      <c r="H51" s="40" t="s">
        <v>73</v>
      </c>
      <c r="I51" s="40">
        <v>600</v>
      </c>
      <c r="J51" s="8"/>
    </row>
    <row r="52" spans="1:10" ht="16.5">
      <c r="A52" s="26" t="s">
        <v>126</v>
      </c>
      <c r="B52" s="40" t="s">
        <v>80</v>
      </c>
      <c r="C52" s="40" t="s">
        <v>128</v>
      </c>
      <c r="D52" s="44" t="s">
        <v>129</v>
      </c>
      <c r="E52" s="8" t="s">
        <v>131</v>
      </c>
      <c r="F52" s="8">
        <v>2006</v>
      </c>
      <c r="G52" s="40" t="s">
        <v>132</v>
      </c>
      <c r="H52" s="40" t="s">
        <v>73</v>
      </c>
      <c r="I52" s="40">
        <v>800</v>
      </c>
      <c r="J52" s="8"/>
    </row>
    <row r="53" spans="1:10" ht="16.5">
      <c r="A53" s="26" t="s">
        <v>127</v>
      </c>
      <c r="B53" s="40" t="s">
        <v>80</v>
      </c>
      <c r="C53" s="40" t="s">
        <v>128</v>
      </c>
      <c r="D53" s="44" t="s">
        <v>130</v>
      </c>
      <c r="E53" s="8" t="s">
        <v>131</v>
      </c>
      <c r="F53" s="8">
        <v>2006</v>
      </c>
      <c r="G53" s="40" t="s">
        <v>132</v>
      </c>
      <c r="H53" s="40" t="s">
        <v>73</v>
      </c>
      <c r="I53" s="40">
        <v>800</v>
      </c>
      <c r="J53" s="8"/>
    </row>
    <row r="54" spans="1:10" ht="16.5">
      <c r="A54" s="26" t="s">
        <v>135</v>
      </c>
      <c r="B54" s="40" t="s">
        <v>103</v>
      </c>
      <c r="C54" s="40" t="s">
        <v>63</v>
      </c>
      <c r="D54" s="44" t="s">
        <v>133</v>
      </c>
      <c r="E54" s="8" t="s">
        <v>96</v>
      </c>
      <c r="F54" s="8">
        <v>2005</v>
      </c>
      <c r="G54" s="40" t="s">
        <v>134</v>
      </c>
      <c r="H54" s="40" t="s">
        <v>73</v>
      </c>
      <c r="I54" s="40">
        <v>1000</v>
      </c>
      <c r="J54" s="8"/>
    </row>
    <row r="55" spans="1:10" ht="16.5">
      <c r="A55" s="26" t="s">
        <v>136</v>
      </c>
      <c r="B55" s="40" t="s">
        <v>207</v>
      </c>
      <c r="C55" s="40" t="s">
        <v>63</v>
      </c>
      <c r="D55" s="44" t="s">
        <v>133</v>
      </c>
      <c r="E55" s="8" t="s">
        <v>96</v>
      </c>
      <c r="F55" s="8">
        <v>2005</v>
      </c>
      <c r="G55" s="40" t="s">
        <v>134</v>
      </c>
      <c r="H55" s="40" t="s">
        <v>73</v>
      </c>
      <c r="I55" s="40">
        <v>1400</v>
      </c>
      <c r="J55" s="8"/>
    </row>
    <row r="56" spans="1:10" ht="16.5">
      <c r="A56" s="26" t="s">
        <v>239</v>
      </c>
      <c r="B56" s="40" t="s">
        <v>80</v>
      </c>
      <c r="C56" s="40" t="s">
        <v>128</v>
      </c>
      <c r="D56" s="44" t="s">
        <v>240</v>
      </c>
      <c r="E56" s="8" t="s">
        <v>131</v>
      </c>
      <c r="F56" s="8">
        <v>2006</v>
      </c>
      <c r="G56" s="40" t="s">
        <v>237</v>
      </c>
      <c r="H56" s="40" t="s">
        <v>73</v>
      </c>
      <c r="I56" s="40">
        <v>800</v>
      </c>
      <c r="J56" s="8"/>
    </row>
    <row r="57" spans="1:10" ht="16.5">
      <c r="A57" s="26" t="s">
        <v>252</v>
      </c>
      <c r="B57" s="40" t="s">
        <v>80</v>
      </c>
      <c r="C57" s="40" t="s">
        <v>253</v>
      </c>
      <c r="D57" s="44" t="s">
        <v>254</v>
      </c>
      <c r="E57" s="8" t="s">
        <v>131</v>
      </c>
      <c r="F57" s="8">
        <v>2006</v>
      </c>
      <c r="G57" s="40" t="s">
        <v>248</v>
      </c>
      <c r="H57" s="40" t="s">
        <v>73</v>
      </c>
      <c r="I57" s="40">
        <v>800</v>
      </c>
      <c r="J57" s="8"/>
    </row>
    <row r="58" spans="1:10" ht="16.5">
      <c r="A58" s="26" t="s">
        <v>258</v>
      </c>
      <c r="B58" s="40" t="s">
        <v>207</v>
      </c>
      <c r="C58" s="40" t="s">
        <v>63</v>
      </c>
      <c r="D58" s="44" t="s">
        <v>133</v>
      </c>
      <c r="E58" s="8" t="s">
        <v>96</v>
      </c>
      <c r="F58" s="8">
        <v>2005</v>
      </c>
      <c r="G58" s="40" t="s">
        <v>260</v>
      </c>
      <c r="H58" s="40" t="s">
        <v>261</v>
      </c>
      <c r="I58" s="40">
        <v>1000</v>
      </c>
      <c r="J58" s="8"/>
    </row>
    <row r="59" spans="1:10" ht="16.5">
      <c r="A59" s="26" t="s">
        <v>259</v>
      </c>
      <c r="B59" s="40" t="s">
        <v>207</v>
      </c>
      <c r="C59" s="40" t="s">
        <v>63</v>
      </c>
      <c r="D59" s="44" t="s">
        <v>133</v>
      </c>
      <c r="E59" s="8" t="s">
        <v>96</v>
      </c>
      <c r="F59" s="8">
        <v>2005</v>
      </c>
      <c r="G59" s="40" t="s">
        <v>260</v>
      </c>
      <c r="H59" s="40" t="s">
        <v>261</v>
      </c>
      <c r="I59" s="40">
        <v>1400</v>
      </c>
      <c r="J59" s="8"/>
    </row>
    <row r="60" spans="1:10" ht="16.5">
      <c r="A60" s="26" t="s">
        <v>299</v>
      </c>
      <c r="B60" s="40" t="s">
        <v>103</v>
      </c>
      <c r="C60" s="40" t="s">
        <v>63</v>
      </c>
      <c r="D60" s="44" t="s">
        <v>300</v>
      </c>
      <c r="E60" s="8" t="s">
        <v>96</v>
      </c>
      <c r="F60" s="8">
        <v>2005</v>
      </c>
      <c r="G60" s="40" t="s">
        <v>303</v>
      </c>
      <c r="H60" s="40" t="s">
        <v>301</v>
      </c>
      <c r="I60" s="40">
        <v>1000</v>
      </c>
      <c r="J60" s="8"/>
    </row>
    <row r="61" spans="1:10" ht="16.5">
      <c r="A61" s="26" t="s">
        <v>302</v>
      </c>
      <c r="B61" s="40" t="s">
        <v>207</v>
      </c>
      <c r="C61" s="40" t="s">
        <v>63</v>
      </c>
      <c r="D61" s="44" t="s">
        <v>300</v>
      </c>
      <c r="E61" s="8" t="s">
        <v>96</v>
      </c>
      <c r="F61" s="8">
        <v>2005</v>
      </c>
      <c r="G61" s="40" t="s">
        <v>303</v>
      </c>
      <c r="H61" s="40" t="s">
        <v>301</v>
      </c>
      <c r="I61" s="40">
        <v>1400</v>
      </c>
      <c r="J61" s="8"/>
    </row>
    <row r="62" spans="1:10" ht="16.5">
      <c r="A62" s="26" t="s">
        <v>344</v>
      </c>
      <c r="B62" s="40" t="s">
        <v>64</v>
      </c>
      <c r="C62" s="40" t="s">
        <v>75</v>
      </c>
      <c r="D62" s="44" t="s">
        <v>345</v>
      </c>
      <c r="E62" s="8" t="s">
        <v>346</v>
      </c>
      <c r="F62" s="8">
        <v>2008</v>
      </c>
      <c r="G62" s="40" t="s">
        <v>343</v>
      </c>
      <c r="H62" s="40" t="s">
        <v>339</v>
      </c>
      <c r="I62" s="40">
        <v>600</v>
      </c>
      <c r="J62" s="8"/>
    </row>
    <row r="63" spans="1:10" ht="15">
      <c r="A63" s="113" t="s">
        <v>58</v>
      </c>
      <c r="B63" s="114"/>
      <c r="C63" s="114"/>
      <c r="D63" s="114"/>
      <c r="E63" s="114"/>
      <c r="F63" s="114"/>
      <c r="G63" s="114"/>
      <c r="H63" s="114"/>
      <c r="I63" s="115"/>
      <c r="J63" s="42">
        <v>8600</v>
      </c>
    </row>
    <row r="64" spans="1:10" ht="16.5">
      <c r="A64" s="11" t="s">
        <v>61</v>
      </c>
      <c r="B64" s="8" t="s">
        <v>80</v>
      </c>
      <c r="C64" s="8" t="s">
        <v>84</v>
      </c>
      <c r="D64" s="41" t="s">
        <v>85</v>
      </c>
      <c r="E64" s="8" t="s">
        <v>86</v>
      </c>
      <c r="F64" s="8">
        <v>2007</v>
      </c>
      <c r="G64" s="8" t="s">
        <v>78</v>
      </c>
      <c r="H64" s="8" t="s">
        <v>73</v>
      </c>
      <c r="I64" s="8">
        <v>600</v>
      </c>
      <c r="J64" s="112"/>
    </row>
    <row r="65" spans="1:10" ht="16.5">
      <c r="A65" s="11" t="s">
        <v>79</v>
      </c>
      <c r="B65" s="40" t="s">
        <v>64</v>
      </c>
      <c r="C65" s="40" t="s">
        <v>108</v>
      </c>
      <c r="D65" s="41" t="s">
        <v>109</v>
      </c>
      <c r="E65" s="8" t="s">
        <v>86</v>
      </c>
      <c r="F65" s="8">
        <v>2007</v>
      </c>
      <c r="G65" s="8" t="s">
        <v>107</v>
      </c>
      <c r="H65" s="8" t="s">
        <v>73</v>
      </c>
      <c r="I65" s="8">
        <v>600</v>
      </c>
      <c r="J65" s="112"/>
    </row>
    <row r="66" spans="1:10" ht="16.5">
      <c r="A66" s="11" t="s">
        <v>92</v>
      </c>
      <c r="B66" s="40" t="s">
        <v>64</v>
      </c>
      <c r="C66" s="40" t="s">
        <v>121</v>
      </c>
      <c r="D66" s="41" t="s">
        <v>122</v>
      </c>
      <c r="E66" s="8" t="s">
        <v>86</v>
      </c>
      <c r="F66" s="8">
        <v>2007</v>
      </c>
      <c r="G66" s="8" t="s">
        <v>119</v>
      </c>
      <c r="H66" s="8" t="s">
        <v>73</v>
      </c>
      <c r="I66" s="8">
        <v>600</v>
      </c>
      <c r="J66" s="112"/>
    </row>
    <row r="67" spans="1:10" ht="16.5">
      <c r="A67" s="26" t="s">
        <v>100</v>
      </c>
      <c r="B67" s="40" t="s">
        <v>80</v>
      </c>
      <c r="C67" s="40" t="s">
        <v>121</v>
      </c>
      <c r="D67" s="41" t="s">
        <v>122</v>
      </c>
      <c r="E67" s="8" t="s">
        <v>86</v>
      </c>
      <c r="F67" s="8">
        <v>2007</v>
      </c>
      <c r="G67" s="8" t="s">
        <v>119</v>
      </c>
      <c r="H67" s="8" t="s">
        <v>73</v>
      </c>
      <c r="I67" s="40">
        <v>800</v>
      </c>
      <c r="J67" s="8"/>
    </row>
    <row r="68" spans="1:10" ht="16.5">
      <c r="A68" s="26" t="s">
        <v>101</v>
      </c>
      <c r="B68" s="40" t="s">
        <v>80</v>
      </c>
      <c r="C68" s="40" t="s">
        <v>121</v>
      </c>
      <c r="D68" s="41" t="s">
        <v>143</v>
      </c>
      <c r="E68" s="8" t="s">
        <v>144</v>
      </c>
      <c r="F68" s="8">
        <v>2006</v>
      </c>
      <c r="G68" s="8" t="s">
        <v>134</v>
      </c>
      <c r="H68" s="8" t="s">
        <v>73</v>
      </c>
      <c r="I68" s="40">
        <v>800</v>
      </c>
      <c r="J68" s="8"/>
    </row>
    <row r="69" spans="1:10" ht="16.5">
      <c r="A69" s="26" t="s">
        <v>102</v>
      </c>
      <c r="B69" s="40" t="s">
        <v>80</v>
      </c>
      <c r="C69" s="40" t="s">
        <v>84</v>
      </c>
      <c r="D69" s="41" t="s">
        <v>146</v>
      </c>
      <c r="E69" s="8" t="s">
        <v>86</v>
      </c>
      <c r="F69" s="8">
        <v>2007</v>
      </c>
      <c r="G69" s="8" t="s">
        <v>148</v>
      </c>
      <c r="H69" s="8" t="s">
        <v>73</v>
      </c>
      <c r="I69" s="40">
        <v>800</v>
      </c>
      <c r="J69" s="8"/>
    </row>
    <row r="70" spans="1:10" ht="16.5">
      <c r="A70" s="26" t="s">
        <v>105</v>
      </c>
      <c r="B70" s="40" t="s">
        <v>80</v>
      </c>
      <c r="C70" s="40" t="s">
        <v>121</v>
      </c>
      <c r="D70" s="41" t="s">
        <v>150</v>
      </c>
      <c r="E70" s="8" t="s">
        <v>86</v>
      </c>
      <c r="F70" s="8">
        <v>2007</v>
      </c>
      <c r="G70" s="8" t="s">
        <v>149</v>
      </c>
      <c r="H70" s="8" t="s">
        <v>73</v>
      </c>
      <c r="I70" s="40">
        <v>800</v>
      </c>
      <c r="J70" s="8"/>
    </row>
    <row r="71" spans="1:10" ht="16.5">
      <c r="A71" s="26" t="s">
        <v>126</v>
      </c>
      <c r="B71" s="40" t="s">
        <v>207</v>
      </c>
      <c r="C71" s="40" t="s">
        <v>208</v>
      </c>
      <c r="D71" s="41" t="s">
        <v>209</v>
      </c>
      <c r="E71" s="8" t="s">
        <v>210</v>
      </c>
      <c r="F71" s="8">
        <v>1999</v>
      </c>
      <c r="G71" s="8" t="s">
        <v>205</v>
      </c>
      <c r="H71" s="8" t="s">
        <v>206</v>
      </c>
      <c r="I71" s="40">
        <v>1400</v>
      </c>
      <c r="J71" s="8"/>
    </row>
    <row r="72" spans="1:10" ht="16.5">
      <c r="A72" s="26" t="s">
        <v>127</v>
      </c>
      <c r="B72" s="40" t="s">
        <v>80</v>
      </c>
      <c r="C72" s="40" t="s">
        <v>340</v>
      </c>
      <c r="D72" s="41" t="s">
        <v>341</v>
      </c>
      <c r="E72" s="8" t="s">
        <v>342</v>
      </c>
      <c r="F72" s="8">
        <v>2006</v>
      </c>
      <c r="G72" s="8" t="s">
        <v>343</v>
      </c>
      <c r="H72" s="8" t="s">
        <v>339</v>
      </c>
      <c r="I72" s="40">
        <v>800</v>
      </c>
      <c r="J72" s="8"/>
    </row>
    <row r="73" spans="1:10" ht="16.5">
      <c r="A73" s="93" t="s">
        <v>135</v>
      </c>
      <c r="B73" s="77" t="s">
        <v>383</v>
      </c>
      <c r="C73" s="77" t="s">
        <v>121</v>
      </c>
      <c r="D73" s="57" t="s">
        <v>384</v>
      </c>
      <c r="E73" s="53" t="s">
        <v>210</v>
      </c>
      <c r="F73" s="53">
        <v>1999</v>
      </c>
      <c r="G73" s="53" t="s">
        <v>385</v>
      </c>
      <c r="H73" s="53" t="s">
        <v>386</v>
      </c>
      <c r="I73" s="94">
        <v>1400</v>
      </c>
      <c r="J73" s="8"/>
    </row>
    <row r="74" spans="1:10" ht="15">
      <c r="A74" s="113" t="s">
        <v>137</v>
      </c>
      <c r="B74" s="114"/>
      <c r="C74" s="114"/>
      <c r="D74" s="114"/>
      <c r="E74" s="114"/>
      <c r="F74" s="114"/>
      <c r="G74" s="114"/>
      <c r="H74" s="114"/>
      <c r="I74" s="115"/>
      <c r="J74" s="42">
        <v>2400</v>
      </c>
    </row>
    <row r="75" spans="1:10" ht="16.5">
      <c r="A75" s="11" t="s">
        <v>61</v>
      </c>
      <c r="B75" s="8" t="s">
        <v>80</v>
      </c>
      <c r="C75" s="8" t="s">
        <v>84</v>
      </c>
      <c r="D75" s="41" t="s">
        <v>138</v>
      </c>
      <c r="E75" s="8" t="s">
        <v>139</v>
      </c>
      <c r="F75" s="8">
        <v>2007</v>
      </c>
      <c r="G75" s="8" t="s">
        <v>134</v>
      </c>
      <c r="H75" s="8" t="s">
        <v>73</v>
      </c>
      <c r="I75" s="8">
        <v>800</v>
      </c>
      <c r="J75" s="112"/>
    </row>
    <row r="76" spans="1:10" ht="16.5">
      <c r="A76" s="11" t="s">
        <v>79</v>
      </c>
      <c r="B76" s="8" t="s">
        <v>80</v>
      </c>
      <c r="C76" s="8" t="s">
        <v>121</v>
      </c>
      <c r="D76" s="41" t="s">
        <v>147</v>
      </c>
      <c r="E76" s="8" t="s">
        <v>139</v>
      </c>
      <c r="F76" s="8">
        <v>2007</v>
      </c>
      <c r="G76" s="8" t="s">
        <v>149</v>
      </c>
      <c r="H76" s="8" t="s">
        <v>73</v>
      </c>
      <c r="I76" s="8">
        <v>800</v>
      </c>
      <c r="J76" s="112"/>
    </row>
    <row r="77" spans="1:10" ht="16.5">
      <c r="A77" s="50" t="s">
        <v>92</v>
      </c>
      <c r="B77" s="8" t="s">
        <v>80</v>
      </c>
      <c r="C77" s="8" t="s">
        <v>84</v>
      </c>
      <c r="D77" s="41" t="s">
        <v>235</v>
      </c>
      <c r="E77" s="8" t="s">
        <v>139</v>
      </c>
      <c r="F77" s="8">
        <v>2007</v>
      </c>
      <c r="G77" s="53" t="s">
        <v>125</v>
      </c>
      <c r="H77" s="53" t="s">
        <v>73</v>
      </c>
      <c r="I77" s="49">
        <v>800</v>
      </c>
      <c r="J77" s="8"/>
    </row>
    <row r="78" spans="1:10" ht="15">
      <c r="A78" s="113" t="s">
        <v>140</v>
      </c>
      <c r="B78" s="114"/>
      <c r="C78" s="114"/>
      <c r="D78" s="114"/>
      <c r="E78" s="114"/>
      <c r="F78" s="114"/>
      <c r="G78" s="114"/>
      <c r="H78" s="114"/>
      <c r="I78" s="115"/>
      <c r="J78" s="42">
        <v>5950</v>
      </c>
    </row>
    <row r="79" spans="1:10" ht="16.5">
      <c r="A79" s="11" t="s">
        <v>61</v>
      </c>
      <c r="B79" s="40" t="s">
        <v>207</v>
      </c>
      <c r="C79" s="8" t="s">
        <v>97</v>
      </c>
      <c r="D79" s="41" t="s">
        <v>141</v>
      </c>
      <c r="E79" s="8" t="s">
        <v>142</v>
      </c>
      <c r="F79" s="8">
        <v>1997</v>
      </c>
      <c r="G79" s="8" t="s">
        <v>134</v>
      </c>
      <c r="H79" s="8" t="s">
        <v>73</v>
      </c>
      <c r="I79" s="8">
        <v>1400</v>
      </c>
      <c r="J79" s="43"/>
    </row>
    <row r="80" spans="1:10" ht="16.5">
      <c r="A80" s="11" t="s">
        <v>79</v>
      </c>
      <c r="B80" s="40" t="s">
        <v>207</v>
      </c>
      <c r="C80" s="8" t="s">
        <v>97</v>
      </c>
      <c r="D80" s="41" t="s">
        <v>141</v>
      </c>
      <c r="E80" s="8" t="s">
        <v>142</v>
      </c>
      <c r="F80" s="8">
        <v>1997</v>
      </c>
      <c r="G80" s="8" t="s">
        <v>205</v>
      </c>
      <c r="H80" s="8" t="s">
        <v>206</v>
      </c>
      <c r="I80" s="8">
        <v>1400</v>
      </c>
      <c r="J80" s="43"/>
    </row>
    <row r="81" spans="1:13" ht="16.5">
      <c r="A81" s="11" t="s">
        <v>92</v>
      </c>
      <c r="B81" s="40" t="s">
        <v>207</v>
      </c>
      <c r="C81" s="8" t="s">
        <v>97</v>
      </c>
      <c r="D81" s="41" t="s">
        <v>141</v>
      </c>
      <c r="E81" s="8" t="s">
        <v>142</v>
      </c>
      <c r="F81" s="8">
        <v>1997</v>
      </c>
      <c r="G81" s="8" t="s">
        <v>234</v>
      </c>
      <c r="H81" s="8" t="s">
        <v>73</v>
      </c>
      <c r="I81" s="8">
        <v>1400</v>
      </c>
      <c r="J81" s="43"/>
    </row>
    <row r="82" spans="1:13" ht="16.5">
      <c r="A82" s="11" t="s">
        <v>100</v>
      </c>
      <c r="B82" s="40" t="s">
        <v>207</v>
      </c>
      <c r="C82" s="8" t="s">
        <v>97</v>
      </c>
      <c r="D82" s="41" t="s">
        <v>141</v>
      </c>
      <c r="E82" s="8" t="s">
        <v>142</v>
      </c>
      <c r="F82" s="8">
        <v>1997</v>
      </c>
      <c r="G82" s="8" t="s">
        <v>236</v>
      </c>
      <c r="H82" s="8" t="s">
        <v>73</v>
      </c>
      <c r="I82" s="8">
        <v>1400</v>
      </c>
      <c r="J82" s="43"/>
    </row>
    <row r="83" spans="1:13" ht="16.5">
      <c r="A83" s="11" t="s">
        <v>101</v>
      </c>
      <c r="B83" s="41" t="s">
        <v>207</v>
      </c>
      <c r="C83" s="41" t="s">
        <v>363</v>
      </c>
      <c r="D83" s="41" t="s">
        <v>364</v>
      </c>
      <c r="E83" s="41" t="s">
        <v>370</v>
      </c>
      <c r="F83" s="41" t="s">
        <v>353</v>
      </c>
      <c r="G83" s="41" t="s">
        <v>354</v>
      </c>
      <c r="H83" s="41" t="s">
        <v>367</v>
      </c>
      <c r="I83" s="41" t="s">
        <v>368</v>
      </c>
      <c r="J83" s="8"/>
    </row>
    <row r="84" spans="1:13" ht="15">
      <c r="A84" s="113" t="s">
        <v>35</v>
      </c>
      <c r="B84" s="114"/>
      <c r="C84" s="114"/>
      <c r="D84" s="114"/>
      <c r="E84" s="114"/>
      <c r="F84" s="114"/>
      <c r="G84" s="114"/>
      <c r="H84" s="114"/>
      <c r="I84" s="115"/>
      <c r="J84" s="42">
        <v>600</v>
      </c>
    </row>
    <row r="85" spans="1:13" ht="16.5">
      <c r="A85" s="11" t="s">
        <v>61</v>
      </c>
      <c r="B85" s="8" t="s">
        <v>64</v>
      </c>
      <c r="C85" s="8" t="s">
        <v>153</v>
      </c>
      <c r="D85" s="41" t="s">
        <v>154</v>
      </c>
      <c r="E85" s="8" t="s">
        <v>155</v>
      </c>
      <c r="F85" s="8">
        <v>2008</v>
      </c>
      <c r="G85" s="8" t="s">
        <v>148</v>
      </c>
      <c r="H85" s="8" t="s">
        <v>73</v>
      </c>
      <c r="I85" s="8">
        <v>600</v>
      </c>
      <c r="J85" s="8"/>
    </row>
    <row r="86" spans="1:13" ht="15">
      <c r="A86" s="113" t="s">
        <v>157</v>
      </c>
      <c r="B86" s="114"/>
      <c r="C86" s="114"/>
      <c r="D86" s="114"/>
      <c r="E86" s="114"/>
      <c r="F86" s="114"/>
      <c r="G86" s="114"/>
      <c r="H86" s="114"/>
      <c r="I86" s="115"/>
      <c r="J86" s="42">
        <v>11600</v>
      </c>
    </row>
    <row r="87" spans="1:13" ht="16.5">
      <c r="A87" s="26" t="s">
        <v>61</v>
      </c>
      <c r="B87" s="8" t="s">
        <v>80</v>
      </c>
      <c r="C87" s="40" t="s">
        <v>158</v>
      </c>
      <c r="D87" s="41" t="s">
        <v>159</v>
      </c>
      <c r="E87" s="8" t="s">
        <v>160</v>
      </c>
      <c r="F87" s="8">
        <v>2006</v>
      </c>
      <c r="G87" s="8" t="s">
        <v>148</v>
      </c>
      <c r="H87" s="8" t="s">
        <v>73</v>
      </c>
      <c r="I87" s="8">
        <v>800</v>
      </c>
      <c r="J87" s="43"/>
    </row>
    <row r="88" spans="1:13" ht="16.5">
      <c r="A88" s="26" t="s">
        <v>79</v>
      </c>
      <c r="B88" s="8" t="s">
        <v>103</v>
      </c>
      <c r="C88" s="40" t="s">
        <v>158</v>
      </c>
      <c r="D88" s="41" t="s">
        <v>159</v>
      </c>
      <c r="E88" s="8" t="s">
        <v>160</v>
      </c>
      <c r="F88" s="8">
        <v>2006</v>
      </c>
      <c r="G88" s="8" t="s">
        <v>148</v>
      </c>
      <c r="H88" s="8" t="s">
        <v>73</v>
      </c>
      <c r="I88" s="8">
        <v>1000</v>
      </c>
      <c r="J88" s="43"/>
    </row>
    <row r="89" spans="1:13" ht="15.75" customHeight="1">
      <c r="A89" s="26" t="s">
        <v>92</v>
      </c>
      <c r="B89" s="8" t="s">
        <v>207</v>
      </c>
      <c r="C89" s="40" t="s">
        <v>158</v>
      </c>
      <c r="D89" s="41" t="s">
        <v>159</v>
      </c>
      <c r="E89" s="8" t="s">
        <v>160</v>
      </c>
      <c r="F89" s="8">
        <v>2007</v>
      </c>
      <c r="G89" s="8" t="s">
        <v>237</v>
      </c>
      <c r="H89" s="8" t="s">
        <v>73</v>
      </c>
      <c r="I89" s="8">
        <v>1400</v>
      </c>
      <c r="J89" s="43"/>
    </row>
    <row r="90" spans="1:13" ht="15.75" customHeight="1">
      <c r="A90" s="26" t="s">
        <v>100</v>
      </c>
      <c r="B90" s="8" t="s">
        <v>80</v>
      </c>
      <c r="C90" s="40" t="s">
        <v>158</v>
      </c>
      <c r="D90" s="41" t="s">
        <v>249</v>
      </c>
      <c r="E90" s="8" t="s">
        <v>160</v>
      </c>
      <c r="F90" s="8">
        <v>2006</v>
      </c>
      <c r="G90" s="8" t="s">
        <v>248</v>
      </c>
      <c r="H90" s="8" t="s">
        <v>73</v>
      </c>
      <c r="I90" s="8">
        <v>800</v>
      </c>
      <c r="J90" s="43"/>
    </row>
    <row r="91" spans="1:13" ht="15.75" customHeight="1">
      <c r="A91" s="26" t="s">
        <v>101</v>
      </c>
      <c r="B91" s="8" t="s">
        <v>103</v>
      </c>
      <c r="C91" s="40" t="s">
        <v>158</v>
      </c>
      <c r="D91" s="41" t="s">
        <v>250</v>
      </c>
      <c r="E91" s="8" t="s">
        <v>160</v>
      </c>
      <c r="F91" s="8">
        <v>2006</v>
      </c>
      <c r="G91" s="8" t="s">
        <v>248</v>
      </c>
      <c r="H91" s="8" t="s">
        <v>73</v>
      </c>
      <c r="I91" s="8">
        <v>1000</v>
      </c>
      <c r="J91" s="43"/>
    </row>
    <row r="92" spans="1:13" ht="15.75" customHeight="1">
      <c r="A92" s="26" t="s">
        <v>102</v>
      </c>
      <c r="B92" s="8" t="s">
        <v>207</v>
      </c>
      <c r="C92" s="40" t="s">
        <v>158</v>
      </c>
      <c r="D92" s="41" t="s">
        <v>251</v>
      </c>
      <c r="E92" s="8" t="s">
        <v>160</v>
      </c>
      <c r="F92" s="8">
        <v>2007</v>
      </c>
      <c r="G92" s="8" t="s">
        <v>248</v>
      </c>
      <c r="H92" s="8" t="s">
        <v>73</v>
      </c>
      <c r="I92" s="8">
        <v>1400</v>
      </c>
      <c r="J92" s="43"/>
    </row>
    <row r="93" spans="1:13" ht="15.75" customHeight="1">
      <c r="A93" s="26" t="s">
        <v>105</v>
      </c>
      <c r="B93" s="8" t="s">
        <v>103</v>
      </c>
      <c r="C93" s="40" t="s">
        <v>272</v>
      </c>
      <c r="D93" s="41" t="s">
        <v>318</v>
      </c>
      <c r="E93" s="8" t="s">
        <v>160</v>
      </c>
      <c r="F93" s="8">
        <v>2007</v>
      </c>
      <c r="G93" s="8" t="s">
        <v>273</v>
      </c>
      <c r="H93" s="8" t="s">
        <v>274</v>
      </c>
      <c r="I93" s="8">
        <v>1000</v>
      </c>
      <c r="J93" s="43"/>
    </row>
    <row r="94" spans="1:13" ht="15.75" customHeight="1">
      <c r="A94" s="26" t="s">
        <v>126</v>
      </c>
      <c r="B94" s="8" t="s">
        <v>103</v>
      </c>
      <c r="C94" s="40" t="s">
        <v>272</v>
      </c>
      <c r="D94" s="41" t="s">
        <v>317</v>
      </c>
      <c r="E94" s="8" t="s">
        <v>160</v>
      </c>
      <c r="F94" s="8">
        <v>2007</v>
      </c>
      <c r="G94" s="8" t="s">
        <v>316</v>
      </c>
      <c r="H94" s="8" t="s">
        <v>319</v>
      </c>
      <c r="I94" s="8">
        <v>1000</v>
      </c>
      <c r="J94" s="43"/>
      <c r="M94" s="91" t="s">
        <v>328</v>
      </c>
    </row>
    <row r="95" spans="1:13" ht="15.75" customHeight="1">
      <c r="A95" s="26" t="s">
        <v>127</v>
      </c>
      <c r="B95" s="8" t="s">
        <v>80</v>
      </c>
      <c r="C95" s="40" t="s">
        <v>378</v>
      </c>
      <c r="D95" s="41" t="s">
        <v>379</v>
      </c>
      <c r="E95" s="8" t="s">
        <v>160</v>
      </c>
      <c r="F95" s="8">
        <v>2007</v>
      </c>
      <c r="G95" s="8" t="s">
        <v>381</v>
      </c>
      <c r="H95" s="8" t="s">
        <v>380</v>
      </c>
      <c r="I95" s="8">
        <v>800</v>
      </c>
      <c r="J95" s="43"/>
      <c r="M95" s="91"/>
    </row>
    <row r="96" spans="1:13" ht="15.75" customHeight="1">
      <c r="A96" s="26" t="s">
        <v>135</v>
      </c>
      <c r="B96" s="8" t="s">
        <v>103</v>
      </c>
      <c r="C96" s="40" t="s">
        <v>378</v>
      </c>
      <c r="D96" s="41" t="s">
        <v>379</v>
      </c>
      <c r="E96" s="8" t="s">
        <v>160</v>
      </c>
      <c r="F96" s="8">
        <v>2007</v>
      </c>
      <c r="G96" s="8" t="s">
        <v>381</v>
      </c>
      <c r="H96" s="8" t="s">
        <v>380</v>
      </c>
      <c r="I96" s="8">
        <v>1000</v>
      </c>
      <c r="J96" s="43"/>
      <c r="M96" s="91"/>
    </row>
    <row r="97" spans="1:13" ht="15.75" customHeight="1">
      <c r="A97" s="26" t="s">
        <v>136</v>
      </c>
      <c r="B97" s="8" t="s">
        <v>207</v>
      </c>
      <c r="C97" s="40" t="s">
        <v>378</v>
      </c>
      <c r="D97" s="41" t="s">
        <v>379</v>
      </c>
      <c r="E97" s="8" t="s">
        <v>160</v>
      </c>
      <c r="F97" s="8">
        <v>2007</v>
      </c>
      <c r="G97" s="8" t="s">
        <v>381</v>
      </c>
      <c r="H97" s="8" t="s">
        <v>380</v>
      </c>
      <c r="I97" s="8">
        <v>1400</v>
      </c>
      <c r="J97" s="43"/>
      <c r="M97" s="91"/>
    </row>
    <row r="98" spans="1:13" ht="15">
      <c r="A98" s="113" t="s">
        <v>179</v>
      </c>
      <c r="B98" s="114"/>
      <c r="C98" s="114"/>
      <c r="D98" s="114"/>
      <c r="E98" s="114"/>
      <c r="F98" s="114"/>
      <c r="G98" s="114"/>
      <c r="H98" s="114"/>
      <c r="I98" s="115"/>
      <c r="J98" s="42">
        <v>1200</v>
      </c>
    </row>
    <row r="99" spans="1:13" ht="16.5">
      <c r="A99" s="11" t="s">
        <v>61</v>
      </c>
      <c r="B99" s="8" t="s">
        <v>64</v>
      </c>
      <c r="C99" s="8" t="s">
        <v>97</v>
      </c>
      <c r="D99" s="41" t="s">
        <v>212</v>
      </c>
      <c r="E99" s="8" t="s">
        <v>214</v>
      </c>
      <c r="F99" s="8">
        <v>2008</v>
      </c>
      <c r="G99" s="81" t="s">
        <v>215</v>
      </c>
      <c r="H99" s="8" t="s">
        <v>73</v>
      </c>
      <c r="I99" s="8">
        <v>600</v>
      </c>
      <c r="J99" s="43"/>
    </row>
    <row r="100" spans="1:13" ht="16.5">
      <c r="A100" s="50" t="s">
        <v>79</v>
      </c>
      <c r="B100" s="8" t="s">
        <v>64</v>
      </c>
      <c r="C100" s="8" t="s">
        <v>211</v>
      </c>
      <c r="D100" s="57" t="s">
        <v>213</v>
      </c>
      <c r="E100" s="8" t="s">
        <v>214</v>
      </c>
      <c r="F100" s="8">
        <v>2008</v>
      </c>
      <c r="G100" s="81" t="s">
        <v>215</v>
      </c>
      <c r="H100" s="8" t="s">
        <v>73</v>
      </c>
      <c r="I100" s="8">
        <v>600</v>
      </c>
      <c r="J100" s="43"/>
    </row>
    <row r="101" spans="1:13" ht="15">
      <c r="A101" s="113" t="s">
        <v>162</v>
      </c>
      <c r="B101" s="114"/>
      <c r="C101" s="114"/>
      <c r="D101" s="114"/>
      <c r="E101" s="114"/>
      <c r="F101" s="114"/>
      <c r="G101" s="114"/>
      <c r="H101" s="114"/>
      <c r="I101" s="115"/>
      <c r="J101" s="42">
        <v>2000</v>
      </c>
    </row>
    <row r="102" spans="1:13" ht="16.5">
      <c r="A102" s="11" t="s">
        <v>61</v>
      </c>
      <c r="B102" s="8" t="s">
        <v>103</v>
      </c>
      <c r="C102" s="8" t="s">
        <v>216</v>
      </c>
      <c r="D102" s="41" t="s">
        <v>217</v>
      </c>
      <c r="E102" s="8" t="s">
        <v>218</v>
      </c>
      <c r="F102" s="8">
        <v>2004</v>
      </c>
      <c r="G102" s="8" t="s">
        <v>215</v>
      </c>
      <c r="H102" s="8" t="s">
        <v>219</v>
      </c>
      <c r="I102" s="8">
        <v>1000</v>
      </c>
      <c r="J102" s="8"/>
    </row>
    <row r="103" spans="1:13" ht="16.5">
      <c r="A103" s="11" t="s">
        <v>79</v>
      </c>
      <c r="B103" s="8" t="s">
        <v>103</v>
      </c>
      <c r="C103" s="8" t="s">
        <v>330</v>
      </c>
      <c r="D103" s="41" t="s">
        <v>331</v>
      </c>
      <c r="E103" s="8" t="s">
        <v>218</v>
      </c>
      <c r="F103" s="8">
        <v>2004</v>
      </c>
      <c r="G103" s="8" t="s">
        <v>332</v>
      </c>
      <c r="H103" s="8" t="s">
        <v>329</v>
      </c>
      <c r="I103" s="8">
        <v>1000</v>
      </c>
      <c r="J103" s="8"/>
    </row>
    <row r="104" spans="1:13" ht="15">
      <c r="A104" s="113" t="s">
        <v>168</v>
      </c>
      <c r="B104" s="114"/>
      <c r="C104" s="114"/>
      <c r="D104" s="114"/>
      <c r="E104" s="114"/>
      <c r="F104" s="114"/>
      <c r="G104" s="114"/>
      <c r="H104" s="114"/>
      <c r="I104" s="115"/>
      <c r="J104" s="42">
        <v>6800</v>
      </c>
    </row>
    <row r="105" spans="1:13" ht="16.5">
      <c r="A105" s="11" t="s">
        <v>61</v>
      </c>
      <c r="B105" s="8" t="s">
        <v>80</v>
      </c>
      <c r="C105" s="8" t="s">
        <v>241</v>
      </c>
      <c r="D105" s="8" t="s">
        <v>244</v>
      </c>
      <c r="E105" s="8"/>
      <c r="F105" s="8"/>
      <c r="G105" s="8" t="s">
        <v>236</v>
      </c>
      <c r="H105" s="8" t="s">
        <v>73</v>
      </c>
      <c r="I105" s="8">
        <v>800</v>
      </c>
      <c r="J105" s="8"/>
    </row>
    <row r="106" spans="1:13" ht="16.5">
      <c r="A106" s="11" t="s">
        <v>79</v>
      </c>
      <c r="B106" s="8" t="s">
        <v>80</v>
      </c>
      <c r="C106" s="8" t="s">
        <v>242</v>
      </c>
      <c r="D106" s="8" t="s">
        <v>243</v>
      </c>
      <c r="E106" s="8"/>
      <c r="F106" s="8"/>
      <c r="G106" s="8" t="s">
        <v>237</v>
      </c>
      <c r="H106" s="8" t="s">
        <v>73</v>
      </c>
      <c r="I106" s="8">
        <v>800</v>
      </c>
      <c r="J106" s="8"/>
    </row>
    <row r="107" spans="1:13" ht="16.5">
      <c r="A107" s="11" t="s">
        <v>92</v>
      </c>
      <c r="B107" s="8" t="s">
        <v>103</v>
      </c>
      <c r="C107" s="8" t="s">
        <v>242</v>
      </c>
      <c r="D107" s="8" t="s">
        <v>243</v>
      </c>
      <c r="E107" s="8"/>
      <c r="F107" s="8"/>
      <c r="G107" s="8" t="s">
        <v>237</v>
      </c>
      <c r="H107" s="8" t="s">
        <v>73</v>
      </c>
      <c r="I107" s="8">
        <v>1000</v>
      </c>
      <c r="J107" s="8"/>
    </row>
    <row r="108" spans="1:13" ht="16.5">
      <c r="A108" s="11" t="s">
        <v>100</v>
      </c>
      <c r="B108" s="8" t="s">
        <v>80</v>
      </c>
      <c r="C108" s="8" t="s">
        <v>242</v>
      </c>
      <c r="D108" s="8" t="s">
        <v>247</v>
      </c>
      <c r="E108" s="8"/>
      <c r="F108" s="8"/>
      <c r="G108" s="8" t="s">
        <v>248</v>
      </c>
      <c r="H108" s="8" t="s">
        <v>73</v>
      </c>
      <c r="I108" s="8">
        <v>800</v>
      </c>
      <c r="J108" s="8"/>
    </row>
    <row r="109" spans="1:13" ht="16.5">
      <c r="A109" s="11" t="s">
        <v>101</v>
      </c>
      <c r="B109" s="8" t="s">
        <v>103</v>
      </c>
      <c r="C109" s="8" t="s">
        <v>242</v>
      </c>
      <c r="D109" s="8" t="s">
        <v>247</v>
      </c>
      <c r="E109" s="8"/>
      <c r="F109" s="8"/>
      <c r="G109" s="8" t="s">
        <v>248</v>
      </c>
      <c r="H109" s="8" t="s">
        <v>73</v>
      </c>
      <c r="I109" s="8">
        <v>1000</v>
      </c>
      <c r="J109" s="8"/>
    </row>
    <row r="110" spans="1:13" ht="16.5">
      <c r="A110" s="11" t="s">
        <v>102</v>
      </c>
      <c r="B110" s="8" t="s">
        <v>80</v>
      </c>
      <c r="C110" s="8" t="s">
        <v>314</v>
      </c>
      <c r="D110" s="8" t="s">
        <v>315</v>
      </c>
      <c r="E110" s="8"/>
      <c r="F110" s="8"/>
      <c r="G110" s="8" t="s">
        <v>316</v>
      </c>
      <c r="H110" s="8" t="s">
        <v>313</v>
      </c>
      <c r="I110" s="8">
        <v>800</v>
      </c>
      <c r="J110" s="8"/>
    </row>
    <row r="111" spans="1:13" ht="16.5">
      <c r="A111" s="11" t="s">
        <v>105</v>
      </c>
      <c r="B111" s="8" t="s">
        <v>80</v>
      </c>
      <c r="C111" s="8" t="s">
        <v>336</v>
      </c>
      <c r="D111" s="8" t="s">
        <v>337</v>
      </c>
      <c r="E111" s="8"/>
      <c r="F111" s="8"/>
      <c r="G111" s="8" t="s">
        <v>338</v>
      </c>
      <c r="H111" s="8" t="s">
        <v>339</v>
      </c>
      <c r="I111" s="8">
        <v>800</v>
      </c>
      <c r="J111" s="8"/>
    </row>
    <row r="112" spans="1:13" ht="16.5">
      <c r="A112" s="11" t="s">
        <v>126</v>
      </c>
      <c r="B112" s="8" t="s">
        <v>80</v>
      </c>
      <c r="C112" s="8" t="s">
        <v>358</v>
      </c>
      <c r="D112" s="8">
        <v>6459</v>
      </c>
      <c r="E112" s="8" t="s">
        <v>359</v>
      </c>
      <c r="F112" s="8">
        <v>2007</v>
      </c>
      <c r="G112" s="8" t="s">
        <v>360</v>
      </c>
      <c r="H112" s="8" t="s">
        <v>313</v>
      </c>
      <c r="I112" s="8">
        <v>800</v>
      </c>
      <c r="J112" s="8"/>
    </row>
    <row r="113" spans="1:10" ht="15">
      <c r="A113" s="113" t="s">
        <v>164</v>
      </c>
      <c r="B113" s="114"/>
      <c r="C113" s="114"/>
      <c r="D113" s="114"/>
      <c r="E113" s="114"/>
      <c r="F113" s="114"/>
      <c r="G113" s="114"/>
      <c r="H113" s="114"/>
      <c r="I113" s="115"/>
      <c r="J113" s="42">
        <v>4550</v>
      </c>
    </row>
    <row r="114" spans="1:10" ht="16.5">
      <c r="A114" s="11" t="s">
        <v>61</v>
      </c>
      <c r="B114" s="8" t="s">
        <v>68</v>
      </c>
      <c r="C114" s="8" t="s">
        <v>110</v>
      </c>
      <c r="D114" s="41" t="s">
        <v>307</v>
      </c>
      <c r="E114" s="8" t="s">
        <v>304</v>
      </c>
      <c r="F114" s="8">
        <v>2010</v>
      </c>
      <c r="G114" s="8" t="s">
        <v>305</v>
      </c>
      <c r="H114" s="8" t="s">
        <v>306</v>
      </c>
      <c r="I114" s="8">
        <v>300</v>
      </c>
      <c r="J114" s="8"/>
    </row>
    <row r="115" spans="1:10" ht="16.5">
      <c r="A115" s="11" t="s">
        <v>79</v>
      </c>
      <c r="B115" s="8" t="s">
        <v>68</v>
      </c>
      <c r="C115" s="8" t="s">
        <v>97</v>
      </c>
      <c r="D115" s="41" t="s">
        <v>308</v>
      </c>
      <c r="E115" s="8" t="s">
        <v>71</v>
      </c>
      <c r="F115" s="8">
        <v>2010</v>
      </c>
      <c r="G115" s="8" t="s">
        <v>305</v>
      </c>
      <c r="H115" s="8" t="s">
        <v>306</v>
      </c>
      <c r="I115" s="8">
        <v>300</v>
      </c>
      <c r="J115" s="8"/>
    </row>
    <row r="116" spans="1:10" ht="16.5">
      <c r="A116" s="11" t="s">
        <v>92</v>
      </c>
      <c r="B116" s="8" t="s">
        <v>323</v>
      </c>
      <c r="C116" s="8" t="s">
        <v>324</v>
      </c>
      <c r="D116" s="41" t="s">
        <v>325</v>
      </c>
      <c r="E116" s="8" t="s">
        <v>326</v>
      </c>
      <c r="F116" s="8">
        <v>2002</v>
      </c>
      <c r="G116" s="8" t="s">
        <v>327</v>
      </c>
      <c r="H116" s="8" t="s">
        <v>329</v>
      </c>
      <c r="I116" s="8">
        <v>1200</v>
      </c>
      <c r="J116" s="8"/>
    </row>
    <row r="117" spans="1:10" ht="16.5">
      <c r="A117" s="11" t="s">
        <v>100</v>
      </c>
      <c r="B117" s="8" t="s">
        <v>323</v>
      </c>
      <c r="C117" s="8" t="s">
        <v>324</v>
      </c>
      <c r="D117" s="41" t="s">
        <v>399</v>
      </c>
      <c r="E117" s="8" t="s">
        <v>326</v>
      </c>
      <c r="F117" s="8">
        <v>2002</v>
      </c>
      <c r="G117" s="8" t="s">
        <v>400</v>
      </c>
      <c r="H117" s="8" t="s">
        <v>401</v>
      </c>
      <c r="I117" s="8">
        <v>1200</v>
      </c>
      <c r="J117" s="8"/>
    </row>
    <row r="118" spans="1:10" ht="16.5">
      <c r="A118" s="11" t="s">
        <v>101</v>
      </c>
      <c r="B118" s="8" t="s">
        <v>323</v>
      </c>
      <c r="C118" s="8" t="s">
        <v>324</v>
      </c>
      <c r="D118" s="41" t="s">
        <v>399</v>
      </c>
      <c r="E118" s="8" t="s">
        <v>326</v>
      </c>
      <c r="F118" s="8">
        <v>2002</v>
      </c>
      <c r="G118" s="8" t="s">
        <v>400</v>
      </c>
      <c r="H118" s="8" t="s">
        <v>401</v>
      </c>
      <c r="I118" s="8">
        <v>1200</v>
      </c>
      <c r="J118" s="8"/>
    </row>
    <row r="119" spans="1:10" ht="16.5">
      <c r="A119" s="11" t="s">
        <v>102</v>
      </c>
      <c r="B119" s="8" t="s">
        <v>207</v>
      </c>
      <c r="C119" s="8" t="s">
        <v>314</v>
      </c>
      <c r="D119" s="41" t="s">
        <v>364</v>
      </c>
      <c r="E119" s="8" t="s">
        <v>361</v>
      </c>
      <c r="F119" s="8">
        <v>2002</v>
      </c>
      <c r="G119" s="8" t="s">
        <v>362</v>
      </c>
      <c r="H119" s="8" t="s">
        <v>313</v>
      </c>
      <c r="I119" s="8">
        <v>350</v>
      </c>
      <c r="J119" s="8"/>
    </row>
  </sheetData>
  <mergeCells count="39">
    <mergeCell ref="A74:I74"/>
    <mergeCell ref="A78:I78"/>
    <mergeCell ref="A113:I113"/>
    <mergeCell ref="B2:J2"/>
    <mergeCell ref="A5:I5"/>
    <mergeCell ref="J6:J7"/>
    <mergeCell ref="A104:I104"/>
    <mergeCell ref="A86:I86"/>
    <mergeCell ref="A98:I98"/>
    <mergeCell ref="A84:I84"/>
    <mergeCell ref="A30:I30"/>
    <mergeCell ref="A41:I41"/>
    <mergeCell ref="J31:J32"/>
    <mergeCell ref="A101:I101"/>
    <mergeCell ref="A63:I63"/>
    <mergeCell ref="J64:J66"/>
    <mergeCell ref="H7:H10"/>
    <mergeCell ref="I7:I10"/>
    <mergeCell ref="J75:J76"/>
    <mergeCell ref="H44:H47"/>
    <mergeCell ref="I44:I47"/>
    <mergeCell ref="A7:A10"/>
    <mergeCell ref="B7:B10"/>
    <mergeCell ref="C7:C10"/>
    <mergeCell ref="D7:D10"/>
    <mergeCell ref="G7:G10"/>
    <mergeCell ref="H33:H36"/>
    <mergeCell ref="I33:I36"/>
    <mergeCell ref="J33:J36"/>
    <mergeCell ref="B44:B47"/>
    <mergeCell ref="A44:A47"/>
    <mergeCell ref="C44:C47"/>
    <mergeCell ref="D44:D47"/>
    <mergeCell ref="G44:G47"/>
    <mergeCell ref="A33:A36"/>
    <mergeCell ref="B33:B36"/>
    <mergeCell ref="C33:C36"/>
    <mergeCell ref="D33:D36"/>
    <mergeCell ref="G33:G36"/>
  </mergeCells>
  <phoneticPr fontId="19" type="noConversion"/>
  <pageMargins left="0" right="0" top="0.23622047244094491" bottom="0.23622047244094491" header="0.23622047244094491" footer="0.23622047244094491"/>
  <pageSetup paperSize="9" orientation="portrait" r:id="rId1"/>
  <headerFooter alignWithMargins="0"/>
  <ignoredErrors>
    <ignoredError sqref="I12:I16 I25:I27" numberStoredAsText="1"/>
    <ignoredError sqref="D11:D18 D31 D79:D82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BBC9-6D7F-4379-BECC-290E62D5325A}">
  <dimension ref="A1:L91"/>
  <sheetViews>
    <sheetView tabSelected="1" view="pageBreakPreview" zoomScaleNormal="100" zoomScaleSheetLayoutView="100" workbookViewId="0">
      <selection activeCell="T99" sqref="T99"/>
    </sheetView>
  </sheetViews>
  <sheetFormatPr defaultRowHeight="12.75"/>
  <cols>
    <col min="3" max="3" width="9.28515625" customWidth="1"/>
    <col min="4" max="4" width="11.42578125" customWidth="1"/>
    <col min="5" max="5" width="11.85546875" customWidth="1"/>
    <col min="6" max="6" width="10.42578125" customWidth="1"/>
    <col min="7" max="7" width="12.42578125" customWidth="1"/>
    <col min="8" max="8" width="9.140625" customWidth="1"/>
    <col min="9" max="9" width="12.7109375" customWidth="1"/>
    <col min="10" max="10" width="9.140625" customWidth="1"/>
  </cols>
  <sheetData>
    <row r="1" spans="1:12" ht="27.75">
      <c r="A1" s="118" t="s">
        <v>49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92"/>
    </row>
    <row r="2" spans="1:12" ht="40.5">
      <c r="A2" s="60" t="s">
        <v>28</v>
      </c>
      <c r="B2" s="60" t="s">
        <v>29</v>
      </c>
      <c r="C2" s="60" t="s">
        <v>9</v>
      </c>
      <c r="D2" s="60" t="s">
        <v>42</v>
      </c>
      <c r="E2" s="60" t="s">
        <v>26</v>
      </c>
      <c r="F2" s="60" t="s">
        <v>21</v>
      </c>
      <c r="G2" s="60" t="s">
        <v>27</v>
      </c>
      <c r="H2" s="60" t="s">
        <v>25</v>
      </c>
      <c r="I2" s="60" t="s">
        <v>22</v>
      </c>
      <c r="J2" s="60" t="s">
        <v>23</v>
      </c>
      <c r="K2" s="61" t="s">
        <v>1</v>
      </c>
    </row>
    <row r="3" spans="1:12" ht="16.5">
      <c r="A3" s="11">
        <v>1</v>
      </c>
      <c r="B3" s="68" t="s">
        <v>60</v>
      </c>
      <c r="C3" s="52">
        <v>15200</v>
      </c>
      <c r="D3" s="52">
        <v>5450</v>
      </c>
      <c r="E3" s="52">
        <v>17500</v>
      </c>
      <c r="F3" s="52"/>
      <c r="G3" s="52">
        <v>13500</v>
      </c>
      <c r="H3" s="52">
        <v>5500</v>
      </c>
      <c r="I3" s="52">
        <v>17935</v>
      </c>
      <c r="J3" s="52">
        <v>17950</v>
      </c>
      <c r="K3" s="63">
        <f>SUM(C3:J3)</f>
        <v>93035</v>
      </c>
    </row>
    <row r="4" spans="1:12" ht="16.5">
      <c r="A4" s="11">
        <v>2</v>
      </c>
      <c r="B4" s="68" t="s">
        <v>59</v>
      </c>
      <c r="C4" s="52">
        <v>22200</v>
      </c>
      <c r="D4" s="52">
        <v>1950</v>
      </c>
      <c r="E4" s="52">
        <v>26300</v>
      </c>
      <c r="F4" s="52">
        <v>480</v>
      </c>
      <c r="G4" s="52">
        <v>15000</v>
      </c>
      <c r="H4" s="52">
        <v>7000</v>
      </c>
      <c r="I4" s="52">
        <v>10075</v>
      </c>
      <c r="J4" s="52">
        <v>4550</v>
      </c>
      <c r="K4" s="63">
        <f>SUM(C4:J4)</f>
        <v>87555</v>
      </c>
    </row>
    <row r="5" spans="1:12" ht="16.5">
      <c r="A5" s="11">
        <v>3</v>
      </c>
      <c r="B5" s="70" t="s">
        <v>74</v>
      </c>
      <c r="C5" s="52">
        <v>12000</v>
      </c>
      <c r="D5" s="52">
        <v>4000</v>
      </c>
      <c r="E5" s="52">
        <v>11500</v>
      </c>
      <c r="F5" s="52"/>
      <c r="G5" s="52">
        <v>8800</v>
      </c>
      <c r="H5" s="52">
        <v>5000</v>
      </c>
      <c r="I5" s="52">
        <v>5350</v>
      </c>
      <c r="J5" s="52">
        <v>17000</v>
      </c>
      <c r="K5" s="63">
        <f>SUM(C5:J5)</f>
        <v>63650</v>
      </c>
    </row>
    <row r="6" spans="1:12" ht="15.75" customHeight="1">
      <c r="A6" s="11">
        <v>4</v>
      </c>
      <c r="B6" s="68" t="s">
        <v>140</v>
      </c>
      <c r="C6" s="52">
        <v>10250</v>
      </c>
      <c r="D6" s="52"/>
      <c r="E6" s="52">
        <v>12050</v>
      </c>
      <c r="F6" s="52"/>
      <c r="G6" s="52">
        <v>8250</v>
      </c>
      <c r="H6" s="52">
        <v>4000</v>
      </c>
      <c r="I6" s="52">
        <v>8515</v>
      </c>
      <c r="J6" s="52">
        <v>5950</v>
      </c>
      <c r="K6" s="63">
        <f>SUM(C6:J6)</f>
        <v>49015</v>
      </c>
    </row>
    <row r="7" spans="1:12" ht="16.5">
      <c r="A7" s="11">
        <v>5</v>
      </c>
      <c r="B7" s="68" t="s">
        <v>168</v>
      </c>
      <c r="C7" s="52">
        <v>11550</v>
      </c>
      <c r="D7" s="52">
        <v>250</v>
      </c>
      <c r="E7" s="52">
        <v>13700</v>
      </c>
      <c r="F7" s="52"/>
      <c r="G7" s="52">
        <v>9800</v>
      </c>
      <c r="H7" s="52">
        <v>1950</v>
      </c>
      <c r="I7" s="52">
        <v>975</v>
      </c>
      <c r="J7" s="52">
        <v>6800</v>
      </c>
      <c r="K7" s="63">
        <f>SUM(C7:J7)</f>
        <v>45025</v>
      </c>
    </row>
    <row r="8" spans="1:12" ht="16.5">
      <c r="A8" s="11">
        <v>6</v>
      </c>
      <c r="B8" s="68" t="s">
        <v>58</v>
      </c>
      <c r="C8" s="52">
        <v>12000</v>
      </c>
      <c r="D8" s="52"/>
      <c r="E8" s="52">
        <v>8850</v>
      </c>
      <c r="F8" s="52"/>
      <c r="G8" s="52"/>
      <c r="H8" s="52"/>
      <c r="I8" s="52">
        <v>12500</v>
      </c>
      <c r="J8" s="52">
        <v>8600</v>
      </c>
      <c r="K8" s="63">
        <f>SUM(C8:J8)</f>
        <v>41950</v>
      </c>
    </row>
    <row r="9" spans="1:12" ht="17.25" customHeight="1">
      <c r="A9" s="11">
        <v>7</v>
      </c>
      <c r="B9" s="68" t="s">
        <v>164</v>
      </c>
      <c r="C9" s="52">
        <v>2550</v>
      </c>
      <c r="D9" s="52"/>
      <c r="E9" s="52">
        <v>5600</v>
      </c>
      <c r="F9" s="52">
        <v>400</v>
      </c>
      <c r="G9" s="52">
        <v>600</v>
      </c>
      <c r="H9" s="52">
        <v>500</v>
      </c>
      <c r="I9" s="52">
        <v>3960</v>
      </c>
      <c r="J9" s="52">
        <v>4550</v>
      </c>
      <c r="K9" s="63">
        <f>SUM(C9:J9)</f>
        <v>18160</v>
      </c>
    </row>
    <row r="10" spans="1:12" ht="16.5">
      <c r="A10" s="11">
        <v>8</v>
      </c>
      <c r="B10" s="68" t="s">
        <v>171</v>
      </c>
      <c r="C10" s="52">
        <v>2500</v>
      </c>
      <c r="D10" s="52">
        <v>3225</v>
      </c>
      <c r="E10" s="52">
        <v>7250</v>
      </c>
      <c r="F10" s="52"/>
      <c r="G10" s="52">
        <v>2500</v>
      </c>
      <c r="H10" s="52">
        <v>450</v>
      </c>
      <c r="I10" s="52">
        <v>1900</v>
      </c>
      <c r="J10" s="52"/>
      <c r="K10" s="63">
        <f>SUM(C10:J10)</f>
        <v>17825</v>
      </c>
    </row>
    <row r="11" spans="1:12" ht="16.5">
      <c r="A11" s="11">
        <v>9</v>
      </c>
      <c r="B11" s="68" t="s">
        <v>179</v>
      </c>
      <c r="C11" s="52">
        <v>3750</v>
      </c>
      <c r="D11" s="52">
        <v>5500</v>
      </c>
      <c r="E11" s="52">
        <v>2850</v>
      </c>
      <c r="F11" s="52"/>
      <c r="G11" s="52">
        <v>4100</v>
      </c>
      <c r="H11" s="52"/>
      <c r="I11" s="52"/>
      <c r="J11" s="52">
        <v>1200</v>
      </c>
      <c r="K11" s="63">
        <f>SUM(C11:J11)</f>
        <v>17400</v>
      </c>
    </row>
    <row r="12" spans="1:12" ht="16.5">
      <c r="A12" s="11">
        <v>10</v>
      </c>
      <c r="B12" s="68" t="s">
        <v>190</v>
      </c>
      <c r="C12" s="52">
        <v>200</v>
      </c>
      <c r="D12" s="52">
        <v>1975</v>
      </c>
      <c r="E12" s="52">
        <v>6450</v>
      </c>
      <c r="F12" s="52">
        <v>1120</v>
      </c>
      <c r="G12" s="52">
        <v>4000</v>
      </c>
      <c r="H12" s="52"/>
      <c r="I12" s="52">
        <v>2900</v>
      </c>
      <c r="J12" s="52"/>
      <c r="K12" s="63">
        <f>SUM(C12:J12)</f>
        <v>16645</v>
      </c>
    </row>
    <row r="13" spans="1:12" ht="16.5">
      <c r="A13" s="11">
        <v>11</v>
      </c>
      <c r="B13" s="70" t="s">
        <v>157</v>
      </c>
      <c r="C13" s="52">
        <v>2700</v>
      </c>
      <c r="D13" s="52"/>
      <c r="E13" s="52"/>
      <c r="F13" s="52"/>
      <c r="G13" s="52"/>
      <c r="H13" s="52"/>
      <c r="I13" s="52">
        <v>1100</v>
      </c>
      <c r="J13" s="52">
        <v>11600</v>
      </c>
      <c r="K13" s="63">
        <f>SUM(C13:J13)</f>
        <v>15400</v>
      </c>
    </row>
    <row r="14" spans="1:12" ht="16.5">
      <c r="A14" s="11">
        <v>12</v>
      </c>
      <c r="B14" s="68" t="s">
        <v>162</v>
      </c>
      <c r="C14" s="52">
        <v>2700</v>
      </c>
      <c r="D14" s="52"/>
      <c r="E14" s="52">
        <v>2250</v>
      </c>
      <c r="F14" s="52"/>
      <c r="G14" s="52">
        <v>3900</v>
      </c>
      <c r="H14" s="52">
        <v>1650</v>
      </c>
      <c r="I14" s="52">
        <v>950</v>
      </c>
      <c r="J14" s="52">
        <v>2000</v>
      </c>
      <c r="K14" s="63">
        <f>SUM(C14:J14)</f>
        <v>13450</v>
      </c>
    </row>
    <row r="15" spans="1:12" ht="16.5">
      <c r="A15" s="11">
        <v>13</v>
      </c>
      <c r="B15" s="68" t="s">
        <v>184</v>
      </c>
      <c r="C15" s="52">
        <v>2350</v>
      </c>
      <c r="D15" s="52">
        <v>2000</v>
      </c>
      <c r="E15" s="52">
        <v>4500</v>
      </c>
      <c r="F15" s="52"/>
      <c r="G15" s="52">
        <v>1800</v>
      </c>
      <c r="H15" s="52">
        <v>300</v>
      </c>
      <c r="I15" s="52">
        <v>1475</v>
      </c>
      <c r="J15" s="52"/>
      <c r="K15" s="63">
        <f>SUM(C15:J15)</f>
        <v>12425</v>
      </c>
    </row>
    <row r="16" spans="1:12" ht="16.5">
      <c r="A16" s="11">
        <v>14</v>
      </c>
      <c r="B16" s="71" t="s">
        <v>172</v>
      </c>
      <c r="C16" s="52">
        <v>3300</v>
      </c>
      <c r="D16" s="52">
        <v>1600</v>
      </c>
      <c r="E16" s="52">
        <v>4250</v>
      </c>
      <c r="F16" s="52"/>
      <c r="G16" s="52"/>
      <c r="H16" s="52">
        <v>2000</v>
      </c>
      <c r="I16" s="52"/>
      <c r="J16" s="52"/>
      <c r="K16" s="63">
        <f>SUM(C16:J16)</f>
        <v>11150</v>
      </c>
    </row>
    <row r="17" spans="1:11" ht="16.5">
      <c r="A17" s="11">
        <v>15</v>
      </c>
      <c r="B17" s="68" t="s">
        <v>137</v>
      </c>
      <c r="C17" s="52">
        <v>3000</v>
      </c>
      <c r="D17" s="52"/>
      <c r="E17" s="52">
        <v>1600</v>
      </c>
      <c r="F17" s="52"/>
      <c r="G17" s="52"/>
      <c r="H17" s="52"/>
      <c r="I17" s="52">
        <v>1050</v>
      </c>
      <c r="J17" s="52">
        <v>2400</v>
      </c>
      <c r="K17" s="63">
        <f>SUM(C17:J17)</f>
        <v>8050</v>
      </c>
    </row>
    <row r="18" spans="1:11" ht="16.5">
      <c r="A18" s="11">
        <v>16</v>
      </c>
      <c r="B18" s="68" t="s">
        <v>191</v>
      </c>
      <c r="C18" s="52">
        <v>1250</v>
      </c>
      <c r="D18" s="52">
        <v>400</v>
      </c>
      <c r="E18" s="52">
        <v>1550</v>
      </c>
      <c r="F18" s="52"/>
      <c r="G18" s="52">
        <v>4800</v>
      </c>
      <c r="H18" s="52"/>
      <c r="I18" s="52"/>
      <c r="J18" s="52"/>
      <c r="K18" s="63">
        <f>SUM(C18:J18)</f>
        <v>8000</v>
      </c>
    </row>
    <row r="19" spans="1:11" ht="16.5">
      <c r="A19" s="11">
        <v>17</v>
      </c>
      <c r="B19" s="70" t="s">
        <v>166</v>
      </c>
      <c r="C19" s="52">
        <v>2200</v>
      </c>
      <c r="D19" s="52">
        <v>300</v>
      </c>
      <c r="E19" s="52">
        <v>2950</v>
      </c>
      <c r="F19" s="52"/>
      <c r="G19" s="52"/>
      <c r="H19" s="52"/>
      <c r="I19" s="52">
        <v>1725</v>
      </c>
      <c r="J19" s="52"/>
      <c r="K19" s="63">
        <f>SUM(C19:J19)</f>
        <v>7175</v>
      </c>
    </row>
    <row r="20" spans="1:11" ht="16.5">
      <c r="A20" s="11">
        <v>18</v>
      </c>
      <c r="B20" s="68" t="s">
        <v>33</v>
      </c>
      <c r="C20" s="52">
        <v>1200</v>
      </c>
      <c r="D20" s="52"/>
      <c r="E20" s="52">
        <v>2150</v>
      </c>
      <c r="F20" s="52">
        <v>880</v>
      </c>
      <c r="G20" s="52">
        <v>1750</v>
      </c>
      <c r="H20" s="52">
        <v>350</v>
      </c>
      <c r="I20" s="52">
        <v>500</v>
      </c>
      <c r="J20" s="52"/>
      <c r="K20" s="63">
        <f>SUM(C20:J20)</f>
        <v>6830</v>
      </c>
    </row>
    <row r="21" spans="1:11" ht="16.5">
      <c r="A21" s="11">
        <v>20</v>
      </c>
      <c r="B21" s="68" t="s">
        <v>175</v>
      </c>
      <c r="C21" s="52">
        <v>2050</v>
      </c>
      <c r="D21" s="52"/>
      <c r="E21" s="52">
        <v>3550</v>
      </c>
      <c r="F21" s="52"/>
      <c r="G21" s="52"/>
      <c r="H21" s="52"/>
      <c r="I21" s="52">
        <v>375</v>
      </c>
      <c r="J21" s="52"/>
      <c r="K21" s="63">
        <f>SUM(C21:J21)</f>
        <v>5975</v>
      </c>
    </row>
    <row r="22" spans="1:11" ht="16.5">
      <c r="A22" s="11">
        <v>21</v>
      </c>
      <c r="B22" s="68" t="s">
        <v>163</v>
      </c>
      <c r="C22" s="52">
        <v>1700</v>
      </c>
      <c r="D22" s="52"/>
      <c r="E22" s="52">
        <v>2800</v>
      </c>
      <c r="F22" s="52">
        <v>320</v>
      </c>
      <c r="G22" s="52"/>
      <c r="H22" s="52">
        <v>500</v>
      </c>
      <c r="I22" s="52">
        <v>575</v>
      </c>
      <c r="J22" s="52"/>
      <c r="K22" s="63">
        <f>SUM(C22:J22)</f>
        <v>5895</v>
      </c>
    </row>
    <row r="23" spans="1:11" ht="16.5">
      <c r="A23" s="11">
        <v>22</v>
      </c>
      <c r="B23" s="68" t="s">
        <v>41</v>
      </c>
      <c r="C23" s="52"/>
      <c r="D23" s="52">
        <v>1200</v>
      </c>
      <c r="E23" s="52">
        <v>1750</v>
      </c>
      <c r="F23" s="52"/>
      <c r="G23" s="52"/>
      <c r="H23" s="52"/>
      <c r="I23" s="52">
        <v>2800</v>
      </c>
      <c r="J23" s="52"/>
      <c r="K23" s="63">
        <f>SUM(C23:J23)</f>
        <v>5750</v>
      </c>
    </row>
    <row r="24" spans="1:11" ht="16.5">
      <c r="A24" s="11">
        <v>19</v>
      </c>
      <c r="B24" s="70" t="s">
        <v>170</v>
      </c>
      <c r="C24" s="52">
        <v>1600</v>
      </c>
      <c r="D24" s="52"/>
      <c r="E24" s="52">
        <v>2950</v>
      </c>
      <c r="F24" s="52"/>
      <c r="G24" s="52">
        <v>350</v>
      </c>
      <c r="H24" s="52"/>
      <c r="I24" s="52">
        <v>450</v>
      </c>
      <c r="J24" s="52"/>
      <c r="K24" s="63">
        <f>SUM(C24:J24)</f>
        <v>5350</v>
      </c>
    </row>
    <row r="25" spans="1:11" ht="16.5">
      <c r="A25" s="11">
        <v>23</v>
      </c>
      <c r="B25" s="68" t="s">
        <v>202</v>
      </c>
      <c r="C25" s="52">
        <v>250</v>
      </c>
      <c r="D25" s="52">
        <v>775</v>
      </c>
      <c r="E25" s="52">
        <v>2850</v>
      </c>
      <c r="F25" s="52"/>
      <c r="G25" s="52">
        <v>750</v>
      </c>
      <c r="H25" s="52"/>
      <c r="I25" s="52">
        <v>300</v>
      </c>
      <c r="J25" s="52"/>
      <c r="K25" s="63">
        <f>SUM(C25:J25)</f>
        <v>4925</v>
      </c>
    </row>
    <row r="26" spans="1:11" ht="16.5">
      <c r="A26" s="11">
        <v>24</v>
      </c>
      <c r="B26" s="68" t="s">
        <v>36</v>
      </c>
      <c r="C26" s="52">
        <v>1750</v>
      </c>
      <c r="D26" s="52"/>
      <c r="E26" s="52">
        <v>650</v>
      </c>
      <c r="F26" s="52"/>
      <c r="G26" s="52"/>
      <c r="H26" s="52"/>
      <c r="I26" s="52">
        <v>2400</v>
      </c>
      <c r="J26" s="52"/>
      <c r="K26" s="63">
        <f>SUM(C26:J26)</f>
        <v>4800</v>
      </c>
    </row>
    <row r="27" spans="1:11" ht="16.5">
      <c r="A27" s="11">
        <v>25</v>
      </c>
      <c r="B27" s="68" t="s">
        <v>182</v>
      </c>
      <c r="C27" s="52">
        <v>1250</v>
      </c>
      <c r="D27" s="52"/>
      <c r="E27" s="52">
        <v>1800</v>
      </c>
      <c r="F27" s="52"/>
      <c r="G27" s="52"/>
      <c r="H27" s="52">
        <v>1250</v>
      </c>
      <c r="I27" s="52">
        <v>300</v>
      </c>
      <c r="J27" s="52"/>
      <c r="K27" s="63">
        <f>SUM(C27:J27)</f>
        <v>4600</v>
      </c>
    </row>
    <row r="28" spans="1:11" ht="16.5">
      <c r="A28" s="11">
        <v>26</v>
      </c>
      <c r="B28" s="68" t="s">
        <v>178</v>
      </c>
      <c r="C28" s="52">
        <v>650</v>
      </c>
      <c r="D28" s="52">
        <v>700</v>
      </c>
      <c r="E28" s="52">
        <v>950</v>
      </c>
      <c r="F28" s="52">
        <v>1520</v>
      </c>
      <c r="G28" s="52"/>
      <c r="H28" s="52"/>
      <c r="I28" s="52">
        <v>450</v>
      </c>
      <c r="J28" s="52"/>
      <c r="K28" s="63">
        <f>SUM(C28:J28)</f>
        <v>4270</v>
      </c>
    </row>
    <row r="29" spans="1:11" ht="16.5">
      <c r="A29" s="11">
        <v>27</v>
      </c>
      <c r="B29" s="68" t="s">
        <v>185</v>
      </c>
      <c r="C29" s="52">
        <v>1200</v>
      </c>
      <c r="D29" s="52">
        <v>600</v>
      </c>
      <c r="E29" s="52">
        <v>1550</v>
      </c>
      <c r="F29" s="52"/>
      <c r="G29" s="52">
        <v>400</v>
      </c>
      <c r="H29" s="52">
        <v>400</v>
      </c>
      <c r="I29" s="52"/>
      <c r="J29" s="52"/>
      <c r="K29" s="63">
        <f>SUM(C29:J29)</f>
        <v>4150</v>
      </c>
    </row>
    <row r="30" spans="1:11" ht="16.5">
      <c r="A30" s="11">
        <v>28</v>
      </c>
      <c r="B30" s="68" t="s">
        <v>189</v>
      </c>
      <c r="C30" s="52">
        <v>450</v>
      </c>
      <c r="D30" s="52"/>
      <c r="E30" s="52">
        <v>1650</v>
      </c>
      <c r="F30" s="52"/>
      <c r="G30" s="52">
        <v>950</v>
      </c>
      <c r="H30" s="52">
        <v>350</v>
      </c>
      <c r="I30" s="52"/>
      <c r="J30" s="52"/>
      <c r="K30" s="63">
        <f>SUM(C30:J30)</f>
        <v>3400</v>
      </c>
    </row>
    <row r="31" spans="1:11" ht="16.5">
      <c r="A31" s="11">
        <v>29</v>
      </c>
      <c r="B31" s="68" t="s">
        <v>220</v>
      </c>
      <c r="C31" s="52">
        <v>250</v>
      </c>
      <c r="D31" s="52">
        <v>2200</v>
      </c>
      <c r="E31" s="52">
        <v>750</v>
      </c>
      <c r="F31" s="52"/>
      <c r="G31" s="52">
        <v>150</v>
      </c>
      <c r="H31" s="52"/>
      <c r="I31" s="52"/>
      <c r="J31" s="52"/>
      <c r="K31" s="63">
        <f>SUM(C31:J31)</f>
        <v>3350</v>
      </c>
    </row>
    <row r="32" spans="1:11" ht="16.5">
      <c r="A32" s="11">
        <v>39</v>
      </c>
      <c r="B32" s="68" t="s">
        <v>186</v>
      </c>
      <c r="C32" s="52">
        <v>850</v>
      </c>
      <c r="D32" s="52">
        <v>1000</v>
      </c>
      <c r="E32" s="52">
        <v>1350</v>
      </c>
      <c r="F32" s="52"/>
      <c r="G32" s="52"/>
      <c r="H32" s="52"/>
      <c r="I32" s="52"/>
      <c r="J32" s="52"/>
      <c r="K32" s="63">
        <f>SUM(C32:J32)</f>
        <v>3200</v>
      </c>
    </row>
    <row r="33" spans="1:11" ht="16.5">
      <c r="A33" s="11">
        <v>33</v>
      </c>
      <c r="B33" s="68" t="s">
        <v>173</v>
      </c>
      <c r="C33" s="52">
        <v>900</v>
      </c>
      <c r="D33" s="52"/>
      <c r="E33" s="52">
        <v>1850</v>
      </c>
      <c r="F33" s="52"/>
      <c r="G33" s="52"/>
      <c r="H33" s="52"/>
      <c r="I33" s="52">
        <v>300</v>
      </c>
      <c r="J33" s="52"/>
      <c r="K33" s="63">
        <f>SUM(C33:J33)</f>
        <v>3050</v>
      </c>
    </row>
    <row r="34" spans="1:11" ht="16.5">
      <c r="A34" s="11">
        <v>30</v>
      </c>
      <c r="B34" s="62" t="s">
        <v>270</v>
      </c>
      <c r="C34" s="52"/>
      <c r="D34" s="52"/>
      <c r="E34" s="52">
        <v>1800</v>
      </c>
      <c r="F34" s="52">
        <v>480</v>
      </c>
      <c r="G34" s="52"/>
      <c r="H34" s="52">
        <v>500</v>
      </c>
      <c r="I34" s="52">
        <v>150</v>
      </c>
      <c r="J34" s="52"/>
      <c r="K34" s="63">
        <f>SUM(C34:J34)</f>
        <v>2930</v>
      </c>
    </row>
    <row r="35" spans="1:11" ht="16.5">
      <c r="A35" s="11">
        <v>31</v>
      </c>
      <c r="B35" s="68" t="s">
        <v>180</v>
      </c>
      <c r="C35" s="52">
        <v>850</v>
      </c>
      <c r="D35" s="52">
        <v>500</v>
      </c>
      <c r="E35" s="52">
        <v>1500</v>
      </c>
      <c r="F35" s="52"/>
      <c r="G35" s="52"/>
      <c r="H35" s="52"/>
      <c r="I35" s="52"/>
      <c r="J35" s="52"/>
      <c r="K35" s="63">
        <f>SUM(C35:J35)</f>
        <v>2850</v>
      </c>
    </row>
    <row r="36" spans="1:11" ht="16.5">
      <c r="A36" s="11">
        <v>32</v>
      </c>
      <c r="B36" s="68" t="s">
        <v>35</v>
      </c>
      <c r="C36" s="52">
        <v>600</v>
      </c>
      <c r="D36" s="52"/>
      <c r="E36" s="52">
        <v>450</v>
      </c>
      <c r="F36" s="52">
        <v>1120</v>
      </c>
      <c r="G36" s="52"/>
      <c r="H36" s="52"/>
      <c r="I36" s="52"/>
      <c r="J36" s="52">
        <v>600</v>
      </c>
      <c r="K36" s="63">
        <f>SUM(C36:J36)</f>
        <v>2770</v>
      </c>
    </row>
    <row r="37" spans="1:11" ht="16.5">
      <c r="A37" s="11">
        <v>34</v>
      </c>
      <c r="B37" s="70" t="s">
        <v>176</v>
      </c>
      <c r="C37" s="52">
        <v>1500</v>
      </c>
      <c r="D37" s="52"/>
      <c r="E37" s="52">
        <v>1150</v>
      </c>
      <c r="F37" s="52"/>
      <c r="G37" s="52"/>
      <c r="H37" s="52"/>
      <c r="I37" s="52"/>
      <c r="J37" s="52"/>
      <c r="K37" s="63">
        <f>SUM(C37:J37)</f>
        <v>2650</v>
      </c>
    </row>
    <row r="38" spans="1:11" ht="16.5">
      <c r="A38" s="11">
        <v>35</v>
      </c>
      <c r="B38" s="70" t="s">
        <v>197</v>
      </c>
      <c r="C38" s="52">
        <v>400</v>
      </c>
      <c r="D38" s="52"/>
      <c r="E38" s="52">
        <v>1600</v>
      </c>
      <c r="F38" s="52">
        <v>400</v>
      </c>
      <c r="G38" s="52"/>
      <c r="H38" s="52"/>
      <c r="I38" s="52"/>
      <c r="J38" s="52"/>
      <c r="K38" s="63">
        <f>SUM(C38:J38)</f>
        <v>2400</v>
      </c>
    </row>
    <row r="39" spans="1:11" ht="16.5">
      <c r="A39" s="11">
        <v>36</v>
      </c>
      <c r="B39" s="70" t="s">
        <v>231</v>
      </c>
      <c r="C39" s="52"/>
      <c r="D39" s="52"/>
      <c r="E39" s="52">
        <v>500</v>
      </c>
      <c r="F39" s="52">
        <v>1680</v>
      </c>
      <c r="G39" s="52"/>
      <c r="H39" s="52"/>
      <c r="I39" s="52">
        <v>200</v>
      </c>
      <c r="J39" s="52"/>
      <c r="K39" s="63">
        <f>SUM(C39:J39)</f>
        <v>2380</v>
      </c>
    </row>
    <row r="40" spans="1:11" ht="16.5">
      <c r="A40" s="11">
        <v>37</v>
      </c>
      <c r="B40" s="68" t="s">
        <v>200</v>
      </c>
      <c r="C40" s="52">
        <v>1100</v>
      </c>
      <c r="D40" s="52"/>
      <c r="E40" s="52">
        <v>1150</v>
      </c>
      <c r="F40" s="52"/>
      <c r="G40" s="52"/>
      <c r="H40" s="52"/>
      <c r="I40" s="52"/>
      <c r="J40" s="52"/>
      <c r="K40" s="63">
        <f>SUM(C40:J40)</f>
        <v>2250</v>
      </c>
    </row>
    <row r="41" spans="1:11" ht="16.5">
      <c r="A41" s="11">
        <v>38</v>
      </c>
      <c r="B41" s="68" t="s">
        <v>181</v>
      </c>
      <c r="C41" s="52">
        <v>1600</v>
      </c>
      <c r="D41" s="52"/>
      <c r="E41" s="52">
        <v>600</v>
      </c>
      <c r="F41" s="52"/>
      <c r="G41" s="52"/>
      <c r="H41" s="52"/>
      <c r="I41" s="52"/>
      <c r="J41" s="52"/>
      <c r="K41" s="63">
        <f>SUM(C41:J41)</f>
        <v>2200</v>
      </c>
    </row>
    <row r="42" spans="1:11" ht="16.5">
      <c r="A42" s="11">
        <v>40</v>
      </c>
      <c r="B42" s="70" t="s">
        <v>204</v>
      </c>
      <c r="C42" s="52">
        <v>600</v>
      </c>
      <c r="D42" s="52"/>
      <c r="E42" s="52">
        <v>1050</v>
      </c>
      <c r="F42" s="52"/>
      <c r="G42" s="52"/>
      <c r="H42" s="52"/>
      <c r="I42" s="52">
        <v>250</v>
      </c>
      <c r="J42" s="52"/>
      <c r="K42" s="63">
        <f>SUM(C42:J42)</f>
        <v>1900</v>
      </c>
    </row>
    <row r="43" spans="1:11" ht="16.5">
      <c r="A43" s="11">
        <v>41</v>
      </c>
      <c r="B43" s="70" t="s">
        <v>169</v>
      </c>
      <c r="C43" s="52">
        <v>600</v>
      </c>
      <c r="D43" s="52"/>
      <c r="E43" s="52">
        <v>600</v>
      </c>
      <c r="F43" s="52"/>
      <c r="G43" s="52"/>
      <c r="H43" s="52"/>
      <c r="I43" s="52">
        <v>700</v>
      </c>
      <c r="J43" s="52"/>
      <c r="K43" s="63">
        <f>SUM(C43:J43)</f>
        <v>1900</v>
      </c>
    </row>
    <row r="44" spans="1:11" ht="16.5">
      <c r="A44" s="11">
        <v>42</v>
      </c>
      <c r="B44" s="68" t="s">
        <v>192</v>
      </c>
      <c r="C44" s="52">
        <v>1000</v>
      </c>
      <c r="D44" s="52"/>
      <c r="E44" s="52">
        <v>600</v>
      </c>
      <c r="F44" s="52"/>
      <c r="G44" s="52">
        <v>300</v>
      </c>
      <c r="H44" s="52"/>
      <c r="I44" s="52"/>
      <c r="J44" s="52"/>
      <c r="K44" s="63">
        <f>SUM(C44:J44)</f>
        <v>1900</v>
      </c>
    </row>
    <row r="45" spans="1:11" ht="16.5">
      <c r="A45" s="11">
        <v>43</v>
      </c>
      <c r="B45" s="68" t="s">
        <v>198</v>
      </c>
      <c r="C45" s="52">
        <v>200</v>
      </c>
      <c r="D45" s="52"/>
      <c r="E45" s="52">
        <v>900</v>
      </c>
      <c r="F45" s="52">
        <v>320</v>
      </c>
      <c r="G45" s="52"/>
      <c r="H45" s="52"/>
      <c r="I45" s="52">
        <v>450</v>
      </c>
      <c r="J45" s="52"/>
      <c r="K45" s="63">
        <f>SUM(C45:J45)</f>
        <v>1870</v>
      </c>
    </row>
    <row r="46" spans="1:11" ht="16.5">
      <c r="A46" s="11">
        <v>44</v>
      </c>
      <c r="B46" s="70" t="s">
        <v>37</v>
      </c>
      <c r="C46" s="52">
        <v>750</v>
      </c>
      <c r="D46" s="52">
        <v>200</v>
      </c>
      <c r="E46" s="52">
        <v>850</v>
      </c>
      <c r="F46" s="52"/>
      <c r="G46" s="52"/>
      <c r="H46" s="52"/>
      <c r="I46" s="52"/>
      <c r="J46" s="52"/>
      <c r="K46" s="63">
        <f>SUM(C46:J46)</f>
        <v>1800</v>
      </c>
    </row>
    <row r="47" spans="1:11" ht="16.5">
      <c r="A47" s="11">
        <v>45</v>
      </c>
      <c r="B47" s="70" t="s">
        <v>156</v>
      </c>
      <c r="C47" s="52">
        <v>500</v>
      </c>
      <c r="D47" s="52"/>
      <c r="E47" s="52">
        <v>1250</v>
      </c>
      <c r="F47" s="52"/>
      <c r="G47" s="52"/>
      <c r="H47" s="52"/>
      <c r="I47" s="52"/>
      <c r="J47" s="52"/>
      <c r="K47" s="63">
        <f>SUM(C47:J47)</f>
        <v>1750</v>
      </c>
    </row>
    <row r="48" spans="1:11" ht="16.5">
      <c r="A48" s="11">
        <v>46</v>
      </c>
      <c r="B48" s="71" t="s">
        <v>203</v>
      </c>
      <c r="C48" s="52">
        <v>250</v>
      </c>
      <c r="D48" s="52"/>
      <c r="E48" s="52"/>
      <c r="F48" s="52">
        <v>1160</v>
      </c>
      <c r="G48" s="52"/>
      <c r="H48" s="52"/>
      <c r="I48" s="52">
        <v>150</v>
      </c>
      <c r="J48" s="52"/>
      <c r="K48" s="63">
        <f>SUM(C48:J48)</f>
        <v>1560</v>
      </c>
    </row>
    <row r="49" spans="1:11" ht="16.5">
      <c r="A49" s="11">
        <v>47</v>
      </c>
      <c r="B49" s="62" t="s">
        <v>298</v>
      </c>
      <c r="C49" s="52"/>
      <c r="D49" s="52"/>
      <c r="E49" s="52">
        <v>1550</v>
      </c>
      <c r="F49" s="52"/>
      <c r="G49" s="52"/>
      <c r="H49" s="52"/>
      <c r="I49" s="52"/>
      <c r="J49" s="52"/>
      <c r="K49" s="63">
        <f>SUM(C49:J49)</f>
        <v>1550</v>
      </c>
    </row>
    <row r="50" spans="1:11" ht="16.5">
      <c r="A50" s="11">
        <v>48</v>
      </c>
      <c r="B50" s="70" t="s">
        <v>174</v>
      </c>
      <c r="C50" s="52">
        <v>550</v>
      </c>
      <c r="D50" s="52"/>
      <c r="E50" s="52">
        <v>550</v>
      </c>
      <c r="F50" s="52"/>
      <c r="G50" s="52"/>
      <c r="H50" s="52"/>
      <c r="I50" s="52">
        <v>350</v>
      </c>
      <c r="J50" s="52"/>
      <c r="K50" s="63">
        <f>SUM(C50:J50)</f>
        <v>1450</v>
      </c>
    </row>
    <row r="51" spans="1:11" ht="16.5">
      <c r="A51" s="11">
        <v>49</v>
      </c>
      <c r="B51" s="70" t="s">
        <v>256</v>
      </c>
      <c r="C51" s="52">
        <v>300</v>
      </c>
      <c r="D51" s="52">
        <v>200</v>
      </c>
      <c r="E51" s="52">
        <v>700</v>
      </c>
      <c r="F51" s="52"/>
      <c r="G51" s="52"/>
      <c r="H51" s="52"/>
      <c r="I51" s="52">
        <v>200</v>
      </c>
      <c r="J51" s="52"/>
      <c r="K51" s="63">
        <f>SUM(C51:J51)</f>
        <v>1400</v>
      </c>
    </row>
    <row r="52" spans="1:11" ht="16.5">
      <c r="A52" s="11">
        <v>50</v>
      </c>
      <c r="B52" s="68" t="s">
        <v>177</v>
      </c>
      <c r="C52" s="52">
        <v>400</v>
      </c>
      <c r="D52" s="52"/>
      <c r="E52" s="52"/>
      <c r="F52" s="52">
        <v>800</v>
      </c>
      <c r="G52" s="52"/>
      <c r="H52" s="52"/>
      <c r="I52" s="52">
        <v>150</v>
      </c>
      <c r="J52" s="52"/>
      <c r="K52" s="63">
        <f>SUM(C52:J52)</f>
        <v>1350</v>
      </c>
    </row>
    <row r="53" spans="1:11" ht="16.5">
      <c r="A53" s="11">
        <v>51</v>
      </c>
      <c r="B53" s="68" t="s">
        <v>167</v>
      </c>
      <c r="C53" s="52">
        <v>400</v>
      </c>
      <c r="D53" s="52"/>
      <c r="E53" s="52"/>
      <c r="F53" s="52"/>
      <c r="G53" s="52"/>
      <c r="H53" s="52">
        <v>300</v>
      </c>
      <c r="I53" s="52">
        <v>550</v>
      </c>
      <c r="J53" s="52"/>
      <c r="K53" s="63">
        <f>SUM(C53:J53)</f>
        <v>1250</v>
      </c>
    </row>
    <row r="54" spans="1:11" ht="16.5">
      <c r="A54" s="11">
        <v>52</v>
      </c>
      <c r="B54" s="68" t="s">
        <v>38</v>
      </c>
      <c r="C54" s="52">
        <v>250</v>
      </c>
      <c r="D54" s="52"/>
      <c r="E54" s="52">
        <v>850</v>
      </c>
      <c r="F54" s="52"/>
      <c r="G54" s="52"/>
      <c r="H54" s="52"/>
      <c r="I54" s="52"/>
      <c r="J54" s="52"/>
      <c r="K54" s="63">
        <f>SUM(C54:J54)</f>
        <v>1100</v>
      </c>
    </row>
    <row r="55" spans="1:11" ht="16.5">
      <c r="A55" s="11">
        <v>53</v>
      </c>
      <c r="B55" s="62" t="s">
        <v>268</v>
      </c>
      <c r="C55" s="52"/>
      <c r="D55" s="52">
        <v>500</v>
      </c>
      <c r="E55" s="52">
        <v>500</v>
      </c>
      <c r="F55" s="52"/>
      <c r="G55" s="52"/>
      <c r="H55" s="52"/>
      <c r="I55" s="52"/>
      <c r="J55" s="52"/>
      <c r="K55" s="63">
        <f>SUM(C55:J55)</f>
        <v>1000</v>
      </c>
    </row>
    <row r="56" spans="1:11" ht="16.5">
      <c r="A56" s="11">
        <v>54</v>
      </c>
      <c r="B56" s="68" t="s">
        <v>221</v>
      </c>
      <c r="C56" s="52">
        <v>650</v>
      </c>
      <c r="D56" s="52"/>
      <c r="E56" s="52">
        <v>300</v>
      </c>
      <c r="F56" s="52"/>
      <c r="G56" s="52"/>
      <c r="H56" s="52"/>
      <c r="I56" s="52"/>
      <c r="J56" s="52"/>
      <c r="K56" s="63">
        <f>SUM(C56:J56)</f>
        <v>950</v>
      </c>
    </row>
    <row r="57" spans="1:11" ht="16.5">
      <c r="A57" s="11">
        <v>55</v>
      </c>
      <c r="B57" s="68" t="s">
        <v>224</v>
      </c>
      <c r="C57" s="52"/>
      <c r="D57" s="52"/>
      <c r="E57" s="52">
        <v>700</v>
      </c>
      <c r="F57" s="52"/>
      <c r="G57" s="52">
        <v>150</v>
      </c>
      <c r="H57" s="52"/>
      <c r="I57" s="52"/>
      <c r="J57" s="52"/>
      <c r="K57" s="63">
        <f>SUM(C57:J57)</f>
        <v>850</v>
      </c>
    </row>
    <row r="58" spans="1:11" ht="16.5">
      <c r="A58" s="11">
        <v>56</v>
      </c>
      <c r="B58" s="68" t="s">
        <v>188</v>
      </c>
      <c r="C58" s="52">
        <v>550</v>
      </c>
      <c r="D58" s="52"/>
      <c r="E58" s="52">
        <v>250</v>
      </c>
      <c r="F58" s="52"/>
      <c r="G58" s="52"/>
      <c r="H58" s="52"/>
      <c r="I58" s="52"/>
      <c r="J58" s="52"/>
      <c r="K58" s="63">
        <f>SUM(C58:J58)</f>
        <v>800</v>
      </c>
    </row>
    <row r="59" spans="1:11" ht="16.5">
      <c r="A59" s="11">
        <v>57</v>
      </c>
      <c r="B59" s="70" t="s">
        <v>32</v>
      </c>
      <c r="C59" s="52">
        <v>250</v>
      </c>
      <c r="D59" s="56"/>
      <c r="E59" s="8">
        <v>500</v>
      </c>
      <c r="F59" s="56"/>
      <c r="G59" s="56"/>
      <c r="H59" s="56"/>
      <c r="I59" s="85"/>
      <c r="J59" s="52"/>
      <c r="K59" s="63">
        <f>SUM(C59:J59)</f>
        <v>750</v>
      </c>
    </row>
    <row r="60" spans="1:11" ht="16.5">
      <c r="A60" s="11">
        <v>58</v>
      </c>
      <c r="B60" s="70" t="s">
        <v>232</v>
      </c>
      <c r="C60" s="52"/>
      <c r="D60" s="52">
        <v>275</v>
      </c>
      <c r="E60" s="52">
        <v>350</v>
      </c>
      <c r="F60" s="52"/>
      <c r="G60" s="52"/>
      <c r="H60" s="52"/>
      <c r="I60" s="52"/>
      <c r="J60" s="52"/>
      <c r="K60" s="63">
        <f>SUM(C60:J60)</f>
        <v>625</v>
      </c>
    </row>
    <row r="61" spans="1:11" ht="16.5">
      <c r="A61" s="11">
        <v>59</v>
      </c>
      <c r="B61" s="68" t="s">
        <v>201</v>
      </c>
      <c r="C61" s="52"/>
      <c r="D61" s="52">
        <v>300</v>
      </c>
      <c r="E61" s="52">
        <v>300</v>
      </c>
      <c r="F61" s="52"/>
      <c r="G61" s="52"/>
      <c r="H61" s="52"/>
      <c r="I61" s="52"/>
      <c r="J61" s="52"/>
      <c r="K61" s="63">
        <f>SUM(C61:J61)</f>
        <v>600</v>
      </c>
    </row>
    <row r="62" spans="1:11" ht="16.5">
      <c r="A62" s="11">
        <v>60</v>
      </c>
      <c r="B62" s="70" t="s">
        <v>34</v>
      </c>
      <c r="C62" s="52"/>
      <c r="D62" s="52"/>
      <c r="E62" s="52">
        <v>100</v>
      </c>
      <c r="F62" s="52">
        <v>480</v>
      </c>
      <c r="G62" s="52"/>
      <c r="H62" s="52"/>
      <c r="I62" s="52"/>
      <c r="J62" s="52"/>
      <c r="K62" s="63">
        <f>SUM(C62:J62)</f>
        <v>580</v>
      </c>
    </row>
    <row r="63" spans="1:11" ht="16.5">
      <c r="A63" s="11">
        <v>61</v>
      </c>
      <c r="B63" s="68" t="s">
        <v>39</v>
      </c>
      <c r="C63" s="52">
        <v>350</v>
      </c>
      <c r="D63" s="52"/>
      <c r="E63" s="52">
        <v>150</v>
      </c>
      <c r="F63" s="52"/>
      <c r="G63" s="52"/>
      <c r="H63" s="52"/>
      <c r="I63" s="52"/>
      <c r="J63" s="52"/>
      <c r="K63" s="63">
        <f>SUM(C63:J63)</f>
        <v>500</v>
      </c>
    </row>
    <row r="64" spans="1:11" ht="16.5">
      <c r="A64" s="11">
        <v>62</v>
      </c>
      <c r="B64" s="70" t="s">
        <v>229</v>
      </c>
      <c r="C64" s="52"/>
      <c r="D64" s="52"/>
      <c r="E64" s="52">
        <v>100</v>
      </c>
      <c r="F64" s="52">
        <v>400</v>
      </c>
      <c r="G64" s="52"/>
      <c r="H64" s="52"/>
      <c r="I64" s="52"/>
      <c r="J64" s="52"/>
      <c r="K64" s="63">
        <f>SUM(C64:J64)</f>
        <v>500</v>
      </c>
    </row>
    <row r="65" spans="1:11" ht="16.5">
      <c r="A65" s="11">
        <v>63</v>
      </c>
      <c r="B65" s="70" t="s">
        <v>245</v>
      </c>
      <c r="C65" s="52">
        <v>400</v>
      </c>
      <c r="D65" s="52"/>
      <c r="E65" s="52"/>
      <c r="F65" s="52"/>
      <c r="G65" s="52"/>
      <c r="H65" s="52"/>
      <c r="I65" s="52"/>
      <c r="J65" s="52"/>
      <c r="K65" s="63">
        <f>SUM(C65:J65)</f>
        <v>400</v>
      </c>
    </row>
    <row r="66" spans="1:11" ht="16.5">
      <c r="A66" s="11">
        <v>64</v>
      </c>
      <c r="B66" s="68" t="s">
        <v>222</v>
      </c>
      <c r="C66" s="52">
        <v>200</v>
      </c>
      <c r="D66" s="52"/>
      <c r="E66" s="52">
        <v>200</v>
      </c>
      <c r="F66" s="52"/>
      <c r="G66" s="52"/>
      <c r="H66" s="52"/>
      <c r="I66" s="96"/>
      <c r="J66" s="52"/>
      <c r="K66" s="63">
        <f>SUM(C66:J66)</f>
        <v>400</v>
      </c>
    </row>
    <row r="67" spans="1:11" ht="16.5">
      <c r="A67" s="11">
        <v>65</v>
      </c>
      <c r="B67" s="62" t="s">
        <v>372</v>
      </c>
      <c r="C67" s="52"/>
      <c r="D67" s="52"/>
      <c r="E67" s="52">
        <v>400</v>
      </c>
      <c r="F67" s="52"/>
      <c r="G67" s="52"/>
      <c r="H67" s="52"/>
      <c r="I67" s="52"/>
      <c r="J67" s="52"/>
      <c r="K67" s="63">
        <f>SUM(C67:J67)</f>
        <v>400</v>
      </c>
    </row>
    <row r="68" spans="1:11" ht="16.5">
      <c r="A68" s="11">
        <v>66</v>
      </c>
      <c r="B68" s="62" t="s">
        <v>283</v>
      </c>
      <c r="C68" s="52"/>
      <c r="D68" s="52"/>
      <c r="E68" s="47"/>
      <c r="F68" s="52">
        <v>400</v>
      </c>
      <c r="G68" s="52"/>
      <c r="H68" s="52"/>
      <c r="I68" s="52"/>
      <c r="J68" s="52"/>
      <c r="K68" s="63">
        <f>SUM(C68:J68)</f>
        <v>400</v>
      </c>
    </row>
    <row r="69" spans="1:11" ht="16.5">
      <c r="A69" s="11">
        <v>67</v>
      </c>
      <c r="B69" s="70" t="s">
        <v>228</v>
      </c>
      <c r="C69" s="52">
        <v>250</v>
      </c>
      <c r="D69" s="52"/>
      <c r="E69" s="52">
        <v>100</v>
      </c>
      <c r="F69" s="52"/>
      <c r="G69" s="52"/>
      <c r="H69" s="52"/>
      <c r="I69" s="52"/>
      <c r="J69" s="52"/>
      <c r="K69" s="63">
        <f>SUM(C69:J69)</f>
        <v>350</v>
      </c>
    </row>
    <row r="70" spans="1:11" ht="16.5">
      <c r="A70" s="11">
        <v>68</v>
      </c>
      <c r="B70" s="62" t="s">
        <v>276</v>
      </c>
      <c r="C70" s="52"/>
      <c r="D70" s="52"/>
      <c r="E70" s="52"/>
      <c r="F70" s="52">
        <v>320</v>
      </c>
      <c r="G70" s="52"/>
      <c r="H70" s="52"/>
      <c r="I70" s="52"/>
      <c r="J70" s="52"/>
      <c r="K70" s="63">
        <f>SUM(C70:J70)</f>
        <v>320</v>
      </c>
    </row>
    <row r="71" spans="1:11" ht="16.5">
      <c r="A71" s="11">
        <v>69</v>
      </c>
      <c r="B71" s="62" t="s">
        <v>277</v>
      </c>
      <c r="C71" s="52"/>
      <c r="D71" s="52"/>
      <c r="E71" s="52"/>
      <c r="F71" s="52">
        <v>320</v>
      </c>
      <c r="G71" s="52"/>
      <c r="H71" s="52"/>
      <c r="I71" s="52"/>
      <c r="J71" s="52"/>
      <c r="K71" s="63">
        <f>SUM(C71:J71)</f>
        <v>320</v>
      </c>
    </row>
    <row r="72" spans="1:11" ht="16.5">
      <c r="A72" s="11">
        <v>70</v>
      </c>
      <c r="B72" s="68" t="s">
        <v>183</v>
      </c>
      <c r="C72" s="52">
        <v>300</v>
      </c>
      <c r="D72" s="52"/>
      <c r="E72" s="52"/>
      <c r="F72" s="52"/>
      <c r="G72" s="52"/>
      <c r="H72" s="52"/>
      <c r="I72" s="52"/>
      <c r="J72" s="52"/>
      <c r="K72" s="63">
        <f>SUM(C72:J72)</f>
        <v>300</v>
      </c>
    </row>
    <row r="73" spans="1:11" ht="16.5">
      <c r="A73" s="11">
        <v>71</v>
      </c>
      <c r="B73" s="70" t="s">
        <v>186</v>
      </c>
      <c r="C73" s="52">
        <v>250</v>
      </c>
      <c r="D73" s="52"/>
      <c r="E73" s="52"/>
      <c r="F73" s="52"/>
      <c r="G73" s="52"/>
      <c r="H73" s="52"/>
      <c r="I73" s="52"/>
      <c r="J73" s="52"/>
      <c r="K73" s="63">
        <f>SUM(C73:J73)</f>
        <v>250</v>
      </c>
    </row>
    <row r="74" spans="1:11" ht="16.5">
      <c r="A74" s="11">
        <v>72</v>
      </c>
      <c r="B74" s="68" t="s">
        <v>194</v>
      </c>
      <c r="C74" s="52"/>
      <c r="D74" s="52"/>
      <c r="E74" s="52">
        <v>250</v>
      </c>
      <c r="F74" s="52"/>
      <c r="G74" s="52"/>
      <c r="H74" s="52"/>
      <c r="I74" s="52"/>
      <c r="J74" s="52"/>
      <c r="K74" s="63">
        <f>SUM(C74:J74)</f>
        <v>250</v>
      </c>
    </row>
    <row r="75" spans="1:11" ht="16.5">
      <c r="A75" s="11">
        <v>73</v>
      </c>
      <c r="B75" s="70" t="s">
        <v>227</v>
      </c>
      <c r="C75" s="52"/>
      <c r="D75" s="52"/>
      <c r="E75" s="52">
        <v>250</v>
      </c>
      <c r="F75" s="52"/>
      <c r="G75" s="52"/>
      <c r="H75" s="52"/>
      <c r="I75" s="52"/>
      <c r="J75" s="52"/>
      <c r="K75" s="63">
        <f>SUM(C75:J75)</f>
        <v>250</v>
      </c>
    </row>
    <row r="76" spans="1:11" ht="16.5">
      <c r="A76" s="11">
        <v>74</v>
      </c>
      <c r="B76" s="62" t="s">
        <v>334</v>
      </c>
      <c r="C76" s="52"/>
      <c r="D76" s="52"/>
      <c r="E76" s="52">
        <v>250</v>
      </c>
      <c r="F76" s="52"/>
      <c r="G76" s="52"/>
      <c r="H76" s="52"/>
      <c r="I76" s="52"/>
      <c r="J76" s="52"/>
      <c r="K76" s="63">
        <f>SUM(C76:J76)</f>
        <v>250</v>
      </c>
    </row>
    <row r="77" spans="1:11" ht="16.5">
      <c r="A77" s="11">
        <v>75</v>
      </c>
      <c r="B77" s="62" t="s">
        <v>40</v>
      </c>
      <c r="C77" s="52"/>
      <c r="D77" s="52"/>
      <c r="E77" s="52"/>
      <c r="F77" s="52"/>
      <c r="G77" s="52"/>
      <c r="H77" s="52"/>
      <c r="I77" s="52">
        <v>200</v>
      </c>
      <c r="J77" s="52"/>
      <c r="K77" s="63">
        <f>SUM(C77:J77)</f>
        <v>200</v>
      </c>
    </row>
    <row r="78" spans="1:11" ht="16.5">
      <c r="A78" s="11">
        <v>76</v>
      </c>
      <c r="B78" s="68" t="s">
        <v>225</v>
      </c>
      <c r="C78" s="52"/>
      <c r="D78" s="52"/>
      <c r="E78" s="52">
        <v>200</v>
      </c>
      <c r="F78" s="52"/>
      <c r="G78" s="52"/>
      <c r="H78" s="52"/>
      <c r="I78" s="52"/>
      <c r="J78" s="52"/>
      <c r="K78" s="63">
        <f>SUM(C78:J78)</f>
        <v>200</v>
      </c>
    </row>
    <row r="79" spans="1:11" ht="16.5">
      <c r="A79" s="11">
        <v>77</v>
      </c>
      <c r="B79" s="62" t="s">
        <v>279</v>
      </c>
      <c r="C79" s="52"/>
      <c r="D79" s="52"/>
      <c r="E79" s="52"/>
      <c r="F79" s="52">
        <v>200</v>
      </c>
      <c r="G79" s="52"/>
      <c r="H79" s="52"/>
      <c r="I79" s="52"/>
      <c r="J79" s="52"/>
      <c r="K79" s="63">
        <f>SUM(C79:J79)</f>
        <v>200</v>
      </c>
    </row>
    <row r="80" spans="1:11" ht="16.5">
      <c r="A80" s="11">
        <v>78</v>
      </c>
      <c r="B80" s="70" t="s">
        <v>165</v>
      </c>
      <c r="C80" s="52"/>
      <c r="D80" s="52"/>
      <c r="E80" s="52"/>
      <c r="F80" s="52"/>
      <c r="G80" s="52"/>
      <c r="H80" s="52"/>
      <c r="I80" s="52">
        <v>150</v>
      </c>
      <c r="J80" s="52"/>
      <c r="K80" s="63">
        <f>SUM(C80:J80)</f>
        <v>150</v>
      </c>
    </row>
    <row r="81" spans="1:11" ht="16.5">
      <c r="A81" s="11">
        <v>79</v>
      </c>
      <c r="B81" s="70" t="s">
        <v>257</v>
      </c>
      <c r="C81" s="52"/>
      <c r="D81" s="52"/>
      <c r="E81" s="52"/>
      <c r="F81" s="52"/>
      <c r="G81" s="52"/>
      <c r="H81" s="52"/>
      <c r="I81" s="47"/>
      <c r="J81" s="52"/>
      <c r="K81" s="63">
        <f>SUM(C81:J81)</f>
        <v>0</v>
      </c>
    </row>
    <row r="82" spans="1:11" ht="16.5">
      <c r="A82" s="11">
        <v>80</v>
      </c>
      <c r="B82" s="68" t="s">
        <v>195</v>
      </c>
      <c r="C82" s="52"/>
      <c r="D82" s="52"/>
      <c r="E82" s="52"/>
      <c r="F82" s="52"/>
      <c r="G82" s="52"/>
      <c r="H82" s="52"/>
      <c r="I82" s="52"/>
      <c r="J82" s="52"/>
      <c r="K82" s="63">
        <f>SUM(C82:J82)</f>
        <v>0</v>
      </c>
    </row>
    <row r="83" spans="1:11" ht="16.5">
      <c r="A83" s="11">
        <v>81</v>
      </c>
      <c r="B83" s="68" t="s">
        <v>196</v>
      </c>
      <c r="C83" s="52"/>
      <c r="D83" s="52"/>
      <c r="E83" s="52"/>
      <c r="F83" s="52"/>
      <c r="G83" s="52"/>
      <c r="H83" s="52"/>
      <c r="I83" s="52"/>
      <c r="J83" s="52"/>
      <c r="K83" s="63">
        <f>SUM(C83:J83)</f>
        <v>0</v>
      </c>
    </row>
    <row r="84" spans="1:11" ht="16.5">
      <c r="A84" s="11">
        <v>82</v>
      </c>
      <c r="B84" s="68" t="s">
        <v>199</v>
      </c>
      <c r="C84" s="52"/>
      <c r="D84" s="52"/>
      <c r="E84" s="52"/>
      <c r="F84" s="52"/>
      <c r="G84" s="52"/>
      <c r="H84" s="52"/>
      <c r="I84" s="52"/>
      <c r="J84" s="52"/>
      <c r="K84" s="63">
        <f>SUM(C84:J84)</f>
        <v>0</v>
      </c>
    </row>
    <row r="85" spans="1:11" ht="16.5">
      <c r="A85" s="11">
        <v>83</v>
      </c>
      <c r="B85" s="68" t="s">
        <v>223</v>
      </c>
      <c r="C85" s="52"/>
      <c r="D85" s="52"/>
      <c r="E85" s="52"/>
      <c r="F85" s="52"/>
      <c r="G85" s="52"/>
      <c r="H85" s="52"/>
      <c r="I85" s="52"/>
      <c r="J85" s="52"/>
      <c r="K85" s="63">
        <f>SUM(C85:J85)</f>
        <v>0</v>
      </c>
    </row>
    <row r="86" spans="1:11" ht="16.5">
      <c r="A86" s="11">
        <v>84</v>
      </c>
      <c r="B86" s="68" t="s">
        <v>226</v>
      </c>
      <c r="C86" s="52"/>
      <c r="D86" s="52"/>
      <c r="E86" s="52"/>
      <c r="F86" s="52"/>
      <c r="G86" s="52"/>
      <c r="H86" s="52"/>
      <c r="I86" s="52"/>
      <c r="J86" s="52"/>
      <c r="K86" s="63">
        <f>SUM(C86:J86)</f>
        <v>0</v>
      </c>
    </row>
    <row r="87" spans="1:11" ht="16.5">
      <c r="A87" s="11">
        <v>85</v>
      </c>
      <c r="B87" s="68" t="s">
        <v>31</v>
      </c>
      <c r="C87" s="52"/>
      <c r="D87" s="52"/>
      <c r="E87" s="96"/>
      <c r="F87" s="52"/>
      <c r="G87" s="52"/>
      <c r="H87" s="52"/>
      <c r="I87" s="52"/>
      <c r="J87" s="52"/>
      <c r="K87" s="63">
        <f>SUM(C87:J87)</f>
        <v>0</v>
      </c>
    </row>
    <row r="88" spans="1:11" ht="16.5">
      <c r="A88" s="11">
        <v>86</v>
      </c>
      <c r="B88" s="70" t="s">
        <v>230</v>
      </c>
      <c r="C88" s="52"/>
      <c r="D88" s="52"/>
      <c r="E88" s="52"/>
      <c r="F88" s="52"/>
      <c r="G88" s="52"/>
      <c r="H88" s="52"/>
      <c r="I88" s="52"/>
      <c r="J88" s="52"/>
      <c r="K88" s="63">
        <f>SUM(C88:J88)</f>
        <v>0</v>
      </c>
    </row>
    <row r="89" spans="1:11" ht="16.5">
      <c r="A89" s="11">
        <v>87</v>
      </c>
      <c r="B89" s="70" t="s">
        <v>246</v>
      </c>
      <c r="C89" s="52"/>
      <c r="D89" s="52"/>
      <c r="E89" s="52"/>
      <c r="F89" s="52"/>
      <c r="G89" s="52"/>
      <c r="H89" s="52"/>
      <c r="I89" s="52"/>
      <c r="J89" s="52"/>
      <c r="K89" s="63">
        <f>SUM(C89:J89)</f>
        <v>0</v>
      </c>
    </row>
    <row r="90" spans="1:11" ht="16.5">
      <c r="A90" s="11">
        <v>88</v>
      </c>
      <c r="B90" s="62" t="s">
        <v>271</v>
      </c>
      <c r="C90" s="52"/>
      <c r="D90" s="52"/>
      <c r="E90" s="52"/>
      <c r="F90" s="52"/>
      <c r="G90" s="52"/>
      <c r="H90" s="52"/>
      <c r="I90" s="52"/>
      <c r="J90" s="52"/>
      <c r="K90" s="63">
        <f>SUM(C90:J90)</f>
        <v>0</v>
      </c>
    </row>
    <row r="91" spans="1:11">
      <c r="C91" s="124"/>
      <c r="D91" s="124"/>
      <c r="E91" s="124"/>
      <c r="F91" s="124"/>
      <c r="G91" s="124"/>
      <c r="H91" s="124"/>
      <c r="I91" s="124"/>
      <c r="J91" s="124"/>
    </row>
  </sheetData>
  <sortState xmlns:xlrd2="http://schemas.microsoft.com/office/spreadsheetml/2017/richdata2" ref="A3:K90">
    <sortCondition descending="1" ref="K3:K90"/>
  </sortState>
  <mergeCells count="1">
    <mergeCell ref="A1:K1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PS dvorana</vt:lpstr>
      <vt:lpstr>KUP u bacanjima</vt:lpstr>
      <vt:lpstr>PS stadion</vt:lpstr>
      <vt:lpstr>PS van stadiona</vt:lpstr>
      <vt:lpstr>Ekipna</vt:lpstr>
      <vt:lpstr>KUP </vt:lpstr>
      <vt:lpstr>međunarodna takmičenja</vt:lpstr>
      <vt:lpstr>REKORDI</vt:lpstr>
      <vt:lpstr>UKUPNO</vt:lpstr>
      <vt:lpstr>UKUPNO </vt:lpstr>
      <vt:lpstr>12</vt:lpstr>
      <vt:lpstr>'12'!Print_Area</vt:lpstr>
      <vt:lpstr>'KUP u bacanjima'!Print_Area</vt:lpstr>
      <vt:lpstr>'međunarodna takmičenja'!Print_Area</vt:lpstr>
      <vt:lpstr>'PS dvorana'!Print_Area</vt:lpstr>
      <vt:lpstr>'PS stadion'!Print_Area</vt:lpstr>
      <vt:lpstr>'PS van stadiona'!Print_Area</vt:lpstr>
      <vt:lpstr>UKUPNO!Print_Area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Atletika-09</cp:lastModifiedBy>
  <cp:lastPrinted>2023-09-06T12:40:49Z</cp:lastPrinted>
  <dcterms:created xsi:type="dcterms:W3CDTF">2011-09-05T22:22:28Z</dcterms:created>
  <dcterms:modified xsi:type="dcterms:W3CDTF">2023-09-06T13:01:35Z</dcterms:modified>
</cp:coreProperties>
</file>