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FEDBA21F-21BC-431C-98F3-E582A263C2D1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KUP " sheetId="15" r:id="rId5"/>
    <sheet name="Ekipna" sheetId="19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6">'međunarodna takmičenja'!$A$1:$AI$42</definedName>
    <definedName name="_xlnm.Print_Area" localSheetId="0">'PS dvorana'!$A$1:$I$85</definedName>
    <definedName name="_xlnm.Print_Area" localSheetId="2">'PS stadion'!$A$1:$J$91</definedName>
    <definedName name="_xlnm.Print_Area" localSheetId="8">UKUPNO!$A$1:$K$89</definedName>
  </definedNames>
  <calcPr calcId="181029"/>
</workbook>
</file>

<file path=xl/calcChain.xml><?xml version="1.0" encoding="utf-8"?>
<calcChain xmlns="http://schemas.openxmlformats.org/spreadsheetml/2006/main">
  <c r="AI27" i="10" l="1"/>
  <c r="K66" i="17"/>
  <c r="K55" i="17"/>
  <c r="K84" i="17"/>
  <c r="K51" i="17"/>
  <c r="J13" i="18"/>
  <c r="J4" i="18"/>
  <c r="J10" i="18"/>
  <c r="J14" i="18"/>
  <c r="J8" i="18"/>
  <c r="J12" i="18"/>
  <c r="J15" i="18"/>
  <c r="J11" i="18"/>
  <c r="J5" i="18"/>
  <c r="J6" i="18"/>
  <c r="J9" i="18"/>
  <c r="J16" i="18"/>
  <c r="J17" i="18"/>
  <c r="J7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AI9" i="10"/>
  <c r="AI10" i="10"/>
  <c r="AI7" i="10"/>
  <c r="AI13" i="10"/>
  <c r="AI15" i="10"/>
  <c r="AI16" i="10"/>
  <c r="AI17" i="10"/>
  <c r="AI8" i="10"/>
  <c r="AI14" i="10"/>
  <c r="AI18" i="10"/>
  <c r="AI19" i="10"/>
  <c r="AI20" i="10"/>
  <c r="AI21" i="10"/>
  <c r="AI22" i="10"/>
  <c r="AI23" i="10"/>
  <c r="AI24" i="10"/>
  <c r="AI25" i="10"/>
  <c r="AI26" i="10"/>
  <c r="AI12" i="10"/>
  <c r="AI11" i="10"/>
  <c r="AI28" i="10"/>
  <c r="AI29" i="10"/>
  <c r="AI30" i="10"/>
  <c r="J24" i="11"/>
  <c r="I83" i="1"/>
  <c r="I82" i="1"/>
  <c r="I51" i="1"/>
  <c r="J64" i="11"/>
  <c r="J77" i="11"/>
  <c r="I38" i="1"/>
  <c r="I48" i="1"/>
  <c r="J20" i="11"/>
  <c r="J56" i="1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AI6" i="10"/>
  <c r="AI31" i="10" s="1"/>
  <c r="K5" i="17"/>
  <c r="K3" i="17"/>
  <c r="K6" i="17"/>
  <c r="K4" i="17"/>
  <c r="K8" i="17"/>
  <c r="K7" i="17"/>
  <c r="K9" i="17"/>
  <c r="K13" i="17"/>
  <c r="K12" i="17"/>
  <c r="K15" i="17"/>
  <c r="K10" i="17"/>
  <c r="K18" i="17"/>
  <c r="K11" i="17"/>
  <c r="K14" i="17"/>
  <c r="K19" i="17"/>
  <c r="K22" i="17"/>
  <c r="K16" i="17"/>
  <c r="K20" i="17"/>
  <c r="K26" i="17"/>
  <c r="K28" i="17"/>
  <c r="K29" i="17"/>
  <c r="K33" i="17"/>
  <c r="K27" i="17"/>
  <c r="K25" i="17"/>
  <c r="K24" i="17"/>
  <c r="K35" i="17"/>
  <c r="K36" i="17"/>
  <c r="K38" i="17"/>
  <c r="K30" i="17"/>
  <c r="K40" i="17"/>
  <c r="K37" i="17"/>
  <c r="K31" i="17"/>
  <c r="K45" i="17"/>
  <c r="K41" i="17"/>
  <c r="K46" i="17"/>
  <c r="K34" i="17"/>
  <c r="K47" i="17"/>
  <c r="K48" i="17"/>
  <c r="K49" i="17"/>
  <c r="K52" i="17"/>
  <c r="K53" i="17"/>
  <c r="K39" i="17"/>
  <c r="K42" i="17"/>
  <c r="K54" i="17"/>
  <c r="K56" i="17"/>
  <c r="K57" i="17"/>
  <c r="K50" i="17"/>
  <c r="K60" i="17"/>
  <c r="K61" i="17"/>
  <c r="K21" i="17"/>
  <c r="K62" i="17"/>
  <c r="K32" i="17"/>
  <c r="K63" i="17"/>
  <c r="K64" i="17"/>
  <c r="K17" i="17"/>
  <c r="K43" i="17"/>
  <c r="K65" i="17"/>
  <c r="K69" i="17"/>
  <c r="K70" i="17"/>
  <c r="K71" i="17"/>
  <c r="K72" i="17"/>
  <c r="K58" i="17"/>
  <c r="K23" i="17"/>
  <c r="K73" i="17"/>
  <c r="K74" i="17"/>
  <c r="K75" i="17"/>
  <c r="K76" i="17"/>
  <c r="K77" i="17"/>
  <c r="K78" i="17"/>
  <c r="K79" i="17"/>
  <c r="K80" i="17"/>
  <c r="K81" i="17"/>
  <c r="K44" i="17"/>
  <c r="K82" i="17"/>
  <c r="K59" i="17"/>
  <c r="K67" i="17"/>
  <c r="K83" i="17"/>
  <c r="K68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</calcChain>
</file>

<file path=xl/sharedStrings.xml><?xml version="1.0" encoding="utf-8"?>
<sst xmlns="http://schemas.openxmlformats.org/spreadsheetml/2006/main" count="961" uniqueCount="284">
  <si>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</si>
  <si>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</si>
  <si>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</si>
  <si>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</si>
  <si>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</si>
  <si>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</si>
  <si>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</si>
  <si>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</si>
  <si>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</si>
  <si>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</si>
  <si>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</si>
  <si>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STARIJI JUNIORI</t>
  </si>
  <si>
    <t>ultramaraton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</si>
  <si>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</si>
  <si>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</si>
  <si>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</si>
  <si>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</si>
  <si>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</si>
  <si>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</si>
  <si>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</si>
  <si>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</si>
  <si>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</si>
  <si>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</si>
  <si>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</si>
  <si>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10km na putu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</si>
  <si>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</si>
  <si>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</si>
  <si>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</si>
  <si>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</si>
  <si>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</si>
  <si>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</si>
  <si>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</si>
  <si>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</si>
  <si>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</si>
  <si>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</si>
  <si>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</si>
  <si>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</si>
  <si>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</si>
  <si>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</si>
  <si>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</si>
  <si>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</si>
  <si>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</si>
  <si>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</si>
  <si>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</si>
  <si>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</si>
  <si>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</si>
  <si>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</si>
  <si>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</si>
  <si>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</si>
  <si>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PIONIRI/KE</t>
  </si>
  <si>
    <t>višeboji</t>
  </si>
  <si>
    <t>PS U18</t>
  </si>
  <si>
    <t>MLAĐI JUNIORI/KE</t>
  </si>
  <si>
    <t>PS S</t>
  </si>
  <si>
    <t>PS U16</t>
  </si>
  <si>
    <t>PS U20</t>
  </si>
  <si>
    <t>PS U14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</si>
  <si>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</si>
  <si>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</si>
  <si>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</si>
  <si>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</si>
  <si>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</si>
  <si>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</si>
  <si>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</si>
  <si>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</si>
  <si>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</si>
  <si>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</si>
  <si>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</si>
  <si>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</si>
  <si>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</si>
  <si>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</si>
  <si>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</si>
  <si>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</si>
  <si>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</si>
  <si>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</si>
  <si>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</si>
  <si>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</si>
  <si>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</si>
  <si>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</si>
  <si>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</si>
  <si>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</si>
  <si>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</si>
  <si>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</si>
  <si>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</si>
  <si>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</si>
  <si>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</si>
  <si>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</si>
  <si>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</si>
  <si>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</si>
  <si>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</si>
  <si>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</si>
  <si>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</si>
  <si>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</si>
  <si>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</si>
  <si>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</si>
  <si>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</si>
  <si>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</si>
  <si>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</si>
  <si>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</si>
  <si>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</si>
  <si>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</si>
  <si>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</si>
  <si>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</si>
  <si>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</si>
  <si>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</si>
  <si>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</si>
  <si>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</si>
  <si>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</si>
  <si>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</si>
  <si>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</si>
  <si>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</si>
  <si>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</si>
  <si>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</si>
  <si>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</si>
  <si>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</si>
  <si>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 xml:space="preserve"> SEN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</si>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</sst>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9" fillId="2" borderId="1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top" wrapText="1"/>
    </xf>
    <xf numFmtId="0" fontId="10" fillId="2" borderId="1" xfId="0" applyFont="1" applyFill="1" applyBorder="1"/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1" fillId="6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9" fillId="0" borderId="1" xfId="0" applyFont="1" applyBorder="1"/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topLeftCell="A36" zoomScale="96" zoomScaleNormal="100" zoomScaleSheetLayoutView="96" workbookViewId="0">
      <selection activeCell="L59" sqref="L59"/>
    </sheetView>
  </sheetViews>
  <sheetFormatPr defaultRowHeight="12.75" x14ac:dyDescent="0.2"/>
  <cols>
    <col min="1" max="1" width="8.85546875" customWidth="1"/>
    <col min="2" max="2" width="6.42578125" style="95" customWidth="1"/>
    <col min="3" max="8" width="8.28515625" customWidth="1"/>
    <col min="9" max="9" width="8" customWidth="1"/>
  </cols>
  <sheetData>
    <row r="1" spans="1:10" ht="13.5" x14ac:dyDescent="0.25">
      <c r="A1" s="3"/>
      <c r="B1" s="93"/>
      <c r="C1" s="3"/>
      <c r="D1" s="3"/>
      <c r="E1" s="3"/>
      <c r="F1" s="3"/>
      <c r="G1" s="3"/>
      <c r="H1" s="3"/>
      <c r="I1" s="3"/>
    </row>
    <row r="2" spans="1:10" ht="18.75" x14ac:dyDescent="0.3">
      <c r="A2" s="4"/>
      <c r="B2" s="98" t="s">
        <v>67</v>
      </c>
      <c r="C2" s="98"/>
      <c r="D2" s="98"/>
      <c r="E2" s="98"/>
      <c r="F2" s="98"/>
      <c r="G2" s="98"/>
      <c r="H2" s="98"/>
      <c r="I2" s="4"/>
    </row>
    <row r="3" spans="1:10" ht="13.9" customHeight="1" thickBot="1" x14ac:dyDescent="0.35">
      <c r="A3" s="4"/>
      <c r="B3" s="94"/>
      <c r="C3" s="6"/>
      <c r="D3" s="6"/>
      <c r="E3" s="6"/>
      <c r="F3" s="6"/>
      <c r="G3" s="6"/>
      <c r="H3" s="6"/>
      <c r="I3" s="4"/>
    </row>
    <row r="4" spans="1:10" ht="29.25" customHeight="1" thickBot="1" x14ac:dyDescent="0.25">
      <c r="A4" s="10" t="s">
        <v>7</v>
      </c>
      <c r="B4" s="11" t="s">
        <v>0</v>
      </c>
      <c r="C4" s="59" t="s">
        <v>2</v>
      </c>
      <c r="D4" s="59" t="s">
        <v>11</v>
      </c>
      <c r="E4" s="59" t="s">
        <v>3</v>
      </c>
      <c r="F4" s="59" t="s">
        <v>6</v>
      </c>
      <c r="G4" s="59" t="s">
        <v>4</v>
      </c>
      <c r="H4" s="59" t="s">
        <v>5</v>
      </c>
      <c r="I4" s="51" t="s">
        <v>1</v>
      </c>
      <c r="J4" s="28"/>
    </row>
    <row r="5" spans="1:10" ht="16.5" x14ac:dyDescent="0.3">
      <c r="A5" s="12">
        <v>1</v>
      </c>
      <c r="B5" s="76" t="s">
        <v>70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9">
        <f t="shared" ref="I5:I36" si="0">SUM(C5:H5)</f>
        <v>22200</v>
      </c>
      <c r="J5" s="90"/>
    </row>
    <row r="6" spans="1:10" ht="16.5" x14ac:dyDescent="0.3">
      <c r="A6" s="12">
        <v>2</v>
      </c>
      <c r="B6" s="76" t="s">
        <v>71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9">
        <f t="shared" si="0"/>
        <v>15200</v>
      </c>
    </row>
    <row r="7" spans="1:10" ht="16.5" x14ac:dyDescent="0.3">
      <c r="A7" s="12">
        <v>3</v>
      </c>
      <c r="B7" s="76" t="s">
        <v>69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9">
        <f t="shared" si="0"/>
        <v>12000</v>
      </c>
    </row>
    <row r="8" spans="1:10" ht="16.5" x14ac:dyDescent="0.3">
      <c r="A8" s="12">
        <v>4</v>
      </c>
      <c r="B8" s="78" t="s">
        <v>85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9">
        <f t="shared" si="0"/>
        <v>12000</v>
      </c>
      <c r="J8" s="90"/>
    </row>
    <row r="9" spans="1:10" ht="16.5" x14ac:dyDescent="0.3">
      <c r="A9" s="12">
        <v>5</v>
      </c>
      <c r="B9" s="76" t="s">
        <v>180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9">
        <f t="shared" si="0"/>
        <v>11550</v>
      </c>
      <c r="J9" s="90"/>
    </row>
    <row r="10" spans="1:10" ht="15.75" customHeight="1" x14ac:dyDescent="0.3">
      <c r="A10" s="12">
        <v>6</v>
      </c>
      <c r="B10" s="76" t="s">
        <v>152</v>
      </c>
      <c r="C10" s="8">
        <v>5200</v>
      </c>
      <c r="D10" s="8">
        <v>3200</v>
      </c>
      <c r="E10" s="8">
        <v>1000</v>
      </c>
      <c r="F10" s="8">
        <v>850</v>
      </c>
      <c r="G10" s="8" t="s">
        <v>199</v>
      </c>
      <c r="H10" s="8" t="s">
        <v>199</v>
      </c>
      <c r="I10" s="49">
        <f t="shared" si="0"/>
        <v>10250</v>
      </c>
    </row>
    <row r="11" spans="1:10" ht="16.5" x14ac:dyDescent="0.3">
      <c r="A11" s="12">
        <v>7</v>
      </c>
      <c r="B11" s="76" t="s">
        <v>191</v>
      </c>
      <c r="C11" s="8" t="s">
        <v>199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9">
        <f t="shared" si="0"/>
        <v>3750</v>
      </c>
    </row>
    <row r="12" spans="1:10" ht="16.5" x14ac:dyDescent="0.3">
      <c r="A12" s="12">
        <v>8</v>
      </c>
      <c r="B12" s="79" t="s">
        <v>184</v>
      </c>
      <c r="C12" s="48">
        <v>900</v>
      </c>
      <c r="D12" s="8">
        <v>800</v>
      </c>
      <c r="E12" s="8"/>
      <c r="F12" s="8"/>
      <c r="G12" s="8">
        <v>200</v>
      </c>
      <c r="H12" s="8">
        <v>1400</v>
      </c>
      <c r="I12" s="49">
        <f t="shared" si="0"/>
        <v>3300</v>
      </c>
    </row>
    <row r="13" spans="1:10" ht="16.5" x14ac:dyDescent="0.3">
      <c r="A13" s="12">
        <v>9</v>
      </c>
      <c r="B13" s="76" t="s">
        <v>149</v>
      </c>
      <c r="C13" s="8">
        <v>600</v>
      </c>
      <c r="D13" s="8">
        <v>1400</v>
      </c>
      <c r="E13" s="8">
        <v>800</v>
      </c>
      <c r="F13" s="8">
        <v>200</v>
      </c>
      <c r="G13" s="8" t="s">
        <v>199</v>
      </c>
      <c r="H13" s="8"/>
      <c r="I13" s="49">
        <f t="shared" si="0"/>
        <v>3000</v>
      </c>
    </row>
    <row r="14" spans="1:10" ht="16.5" x14ac:dyDescent="0.3">
      <c r="A14" s="12">
        <v>10</v>
      </c>
      <c r="B14" s="76" t="s">
        <v>174</v>
      </c>
      <c r="C14" s="8">
        <v>1800</v>
      </c>
      <c r="D14" s="8">
        <v>900</v>
      </c>
      <c r="E14" s="8" t="s">
        <v>199</v>
      </c>
      <c r="F14" s="8" t="s">
        <v>199</v>
      </c>
      <c r="G14" s="8"/>
      <c r="H14" s="8"/>
      <c r="I14" s="49">
        <f t="shared" si="0"/>
        <v>2700</v>
      </c>
    </row>
    <row r="15" spans="1:10" ht="16.5" x14ac:dyDescent="0.3">
      <c r="A15" s="12">
        <v>11</v>
      </c>
      <c r="B15" s="78" t="s">
        <v>169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9">
        <f t="shared" si="0"/>
        <v>2700</v>
      </c>
    </row>
    <row r="16" spans="1:10" ht="16.5" x14ac:dyDescent="0.3">
      <c r="A16" s="12">
        <v>12</v>
      </c>
      <c r="B16" s="76" t="s">
        <v>176</v>
      </c>
      <c r="C16" s="8">
        <v>1700</v>
      </c>
      <c r="D16" s="8" t="s">
        <v>199</v>
      </c>
      <c r="E16" s="8" t="s">
        <v>199</v>
      </c>
      <c r="F16" s="8">
        <v>400</v>
      </c>
      <c r="G16" s="8">
        <v>150</v>
      </c>
      <c r="H16" s="8">
        <v>300</v>
      </c>
      <c r="I16" s="49">
        <f t="shared" si="0"/>
        <v>2550</v>
      </c>
    </row>
    <row r="17" spans="1:10" ht="16.5" x14ac:dyDescent="0.3">
      <c r="A17" s="12">
        <v>13</v>
      </c>
      <c r="B17" s="76" t="s">
        <v>183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9">
        <f t="shared" si="0"/>
        <v>2500</v>
      </c>
      <c r="J17" s="90"/>
    </row>
    <row r="18" spans="1:10" ht="16.5" x14ac:dyDescent="0.3">
      <c r="A18" s="12">
        <v>14</v>
      </c>
      <c r="B18" s="76" t="s">
        <v>196</v>
      </c>
      <c r="C18" s="8">
        <v>500</v>
      </c>
      <c r="D18" s="8">
        <v>300</v>
      </c>
      <c r="E18" s="8">
        <v>850</v>
      </c>
      <c r="F18" s="8">
        <v>700</v>
      </c>
      <c r="G18" s="8" t="s">
        <v>199</v>
      </c>
      <c r="H18" s="8"/>
      <c r="I18" s="49">
        <f t="shared" si="0"/>
        <v>2350</v>
      </c>
    </row>
    <row r="19" spans="1:10" ht="16.5" x14ac:dyDescent="0.3">
      <c r="A19" s="12">
        <v>15</v>
      </c>
      <c r="B19" s="78" t="s">
        <v>178</v>
      </c>
      <c r="C19" s="8">
        <v>1000</v>
      </c>
      <c r="D19" s="8">
        <v>1200</v>
      </c>
      <c r="E19" s="8" t="s">
        <v>199</v>
      </c>
      <c r="F19" s="8"/>
      <c r="G19" s="8"/>
      <c r="H19" s="8"/>
      <c r="I19" s="49">
        <f t="shared" si="0"/>
        <v>2200</v>
      </c>
    </row>
    <row r="20" spans="1:10" ht="16.5" x14ac:dyDescent="0.3">
      <c r="A20" s="12">
        <v>16</v>
      </c>
      <c r="B20" s="76" t="s">
        <v>187</v>
      </c>
      <c r="C20" s="8">
        <v>400</v>
      </c>
      <c r="D20" s="8">
        <v>1200</v>
      </c>
      <c r="E20" s="8">
        <v>300</v>
      </c>
      <c r="F20" s="8"/>
      <c r="G20" s="8">
        <v>150</v>
      </c>
      <c r="H20" s="50"/>
      <c r="I20" s="49">
        <f t="shared" si="0"/>
        <v>2050</v>
      </c>
    </row>
    <row r="21" spans="1:10" ht="16.5" x14ac:dyDescent="0.3">
      <c r="A21" s="12">
        <v>17</v>
      </c>
      <c r="B21" s="76" t="s">
        <v>41</v>
      </c>
      <c r="C21" s="8">
        <v>600</v>
      </c>
      <c r="D21" s="8">
        <v>1000</v>
      </c>
      <c r="E21" s="8" t="s">
        <v>199</v>
      </c>
      <c r="F21" s="8" t="s">
        <v>199</v>
      </c>
      <c r="G21" s="8">
        <v>150</v>
      </c>
      <c r="H21" s="8"/>
      <c r="I21" s="49">
        <f t="shared" si="0"/>
        <v>1750</v>
      </c>
    </row>
    <row r="22" spans="1:10" ht="16.5" x14ac:dyDescent="0.3">
      <c r="A22" s="12">
        <v>18</v>
      </c>
      <c r="B22" s="76" t="s">
        <v>175</v>
      </c>
      <c r="C22" s="8">
        <v>900</v>
      </c>
      <c r="D22" s="8">
        <v>800</v>
      </c>
      <c r="E22" s="8" t="s">
        <v>199</v>
      </c>
      <c r="F22" s="8" t="s">
        <v>199</v>
      </c>
      <c r="G22" s="8"/>
      <c r="H22" s="8"/>
      <c r="I22" s="49">
        <f t="shared" si="0"/>
        <v>1700</v>
      </c>
    </row>
    <row r="23" spans="1:10" ht="16.5" x14ac:dyDescent="0.3">
      <c r="A23" s="12">
        <v>19</v>
      </c>
      <c r="B23" s="78" t="s">
        <v>182</v>
      </c>
      <c r="C23" s="7">
        <v>500</v>
      </c>
      <c r="D23" s="8">
        <v>700</v>
      </c>
      <c r="E23" s="8"/>
      <c r="F23" s="8" t="s">
        <v>199</v>
      </c>
      <c r="G23" s="8" t="s">
        <v>199</v>
      </c>
      <c r="H23" s="8">
        <v>400</v>
      </c>
      <c r="I23" s="49">
        <f t="shared" si="0"/>
        <v>1600</v>
      </c>
    </row>
    <row r="24" spans="1:10" ht="16.5" x14ac:dyDescent="0.3">
      <c r="A24" s="12">
        <v>20</v>
      </c>
      <c r="B24" s="76" t="s">
        <v>193</v>
      </c>
      <c r="C24" s="8">
        <v>500</v>
      </c>
      <c r="D24" s="8">
        <v>300</v>
      </c>
      <c r="E24" s="8">
        <v>400</v>
      </c>
      <c r="F24" s="8" t="s">
        <v>199</v>
      </c>
      <c r="G24" s="8" t="s">
        <v>199</v>
      </c>
      <c r="H24" s="8">
        <v>400</v>
      </c>
      <c r="I24" s="49">
        <f t="shared" si="0"/>
        <v>1600</v>
      </c>
    </row>
    <row r="25" spans="1:10" ht="14.45" customHeight="1" x14ac:dyDescent="0.3">
      <c r="A25" s="12">
        <v>21</v>
      </c>
      <c r="B25" s="78" t="s">
        <v>188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9">
        <f t="shared" si="0"/>
        <v>1500</v>
      </c>
    </row>
    <row r="26" spans="1:10" ht="16.5" x14ac:dyDescent="0.3">
      <c r="A26" s="12">
        <v>22</v>
      </c>
      <c r="B26" s="76" t="s">
        <v>194</v>
      </c>
      <c r="C26" s="8">
        <v>500</v>
      </c>
      <c r="D26" s="8">
        <v>300</v>
      </c>
      <c r="E26" s="8">
        <v>300</v>
      </c>
      <c r="F26" s="8" t="s">
        <v>199</v>
      </c>
      <c r="G26" s="8">
        <v>150</v>
      </c>
      <c r="H26" s="8" t="s">
        <v>199</v>
      </c>
      <c r="I26" s="49">
        <f t="shared" si="0"/>
        <v>1250</v>
      </c>
    </row>
    <row r="27" spans="1:10" ht="16.5" x14ac:dyDescent="0.3">
      <c r="A27" s="12">
        <v>23</v>
      </c>
      <c r="B27" s="76" t="s">
        <v>203</v>
      </c>
      <c r="C27" s="8"/>
      <c r="D27" s="8"/>
      <c r="E27" s="8">
        <v>550</v>
      </c>
      <c r="F27" s="8">
        <v>500</v>
      </c>
      <c r="G27" s="8">
        <v>200</v>
      </c>
      <c r="H27" s="8" t="s">
        <v>199</v>
      </c>
      <c r="I27" s="49">
        <f t="shared" si="0"/>
        <v>1250</v>
      </c>
    </row>
    <row r="28" spans="1:10" ht="16.5" x14ac:dyDescent="0.3">
      <c r="A28" s="12">
        <v>24</v>
      </c>
      <c r="B28" s="76" t="s">
        <v>197</v>
      </c>
      <c r="C28" s="8" t="s">
        <v>199</v>
      </c>
      <c r="D28" s="8">
        <v>300</v>
      </c>
      <c r="E28" s="8" t="s">
        <v>199</v>
      </c>
      <c r="F28" s="8">
        <v>900</v>
      </c>
      <c r="G28" s="8" t="s">
        <v>199</v>
      </c>
      <c r="H28" s="8"/>
      <c r="I28" s="49">
        <f t="shared" si="0"/>
        <v>1200</v>
      </c>
    </row>
    <row r="29" spans="1:10" ht="16.5" x14ac:dyDescent="0.3">
      <c r="A29" s="12">
        <v>25</v>
      </c>
      <c r="B29" s="76" t="s">
        <v>38</v>
      </c>
      <c r="C29" s="8">
        <v>400</v>
      </c>
      <c r="D29" s="8">
        <v>400</v>
      </c>
      <c r="E29" s="8">
        <v>250</v>
      </c>
      <c r="F29" s="8" t="s">
        <v>199</v>
      </c>
      <c r="G29" s="8">
        <v>150</v>
      </c>
      <c r="H29" s="8"/>
      <c r="I29" s="49">
        <f t="shared" si="0"/>
        <v>1200</v>
      </c>
    </row>
    <row r="30" spans="1:10" ht="16.5" x14ac:dyDescent="0.3">
      <c r="A30" s="12">
        <v>26</v>
      </c>
      <c r="B30" s="76" t="s">
        <v>212</v>
      </c>
      <c r="C30" s="8"/>
      <c r="D30" s="8" t="s">
        <v>199</v>
      </c>
      <c r="E30" s="8">
        <v>800</v>
      </c>
      <c r="F30" s="8" t="s">
        <v>199</v>
      </c>
      <c r="G30" s="8">
        <v>300</v>
      </c>
      <c r="H30" s="8"/>
      <c r="I30" s="49">
        <f t="shared" si="0"/>
        <v>1100</v>
      </c>
    </row>
    <row r="31" spans="1:10" ht="16.5" x14ac:dyDescent="0.3">
      <c r="A31" s="12">
        <v>27</v>
      </c>
      <c r="B31" s="76" t="s">
        <v>204</v>
      </c>
      <c r="C31" s="8"/>
      <c r="D31" s="8"/>
      <c r="E31" s="50"/>
      <c r="F31" s="8">
        <v>200</v>
      </c>
      <c r="G31" s="8">
        <v>800</v>
      </c>
      <c r="H31" s="8" t="s">
        <v>199</v>
      </c>
      <c r="I31" s="49">
        <f t="shared" si="0"/>
        <v>1000</v>
      </c>
    </row>
    <row r="32" spans="1:10" ht="15" customHeight="1" x14ac:dyDescent="0.3">
      <c r="A32" s="12">
        <v>28</v>
      </c>
      <c r="B32" s="76" t="s">
        <v>185</v>
      </c>
      <c r="C32" s="8"/>
      <c r="D32" s="8">
        <v>500</v>
      </c>
      <c r="E32" s="8">
        <v>400</v>
      </c>
      <c r="F32" s="8"/>
      <c r="G32" s="8"/>
      <c r="H32" s="8"/>
      <c r="I32" s="49">
        <f t="shared" si="0"/>
        <v>900</v>
      </c>
    </row>
    <row r="33" spans="1:9" ht="15" customHeight="1" x14ac:dyDescent="0.3">
      <c r="A33" s="12">
        <v>29</v>
      </c>
      <c r="B33" s="76" t="s">
        <v>192</v>
      </c>
      <c r="C33" s="8"/>
      <c r="D33" s="8">
        <v>300</v>
      </c>
      <c r="E33" s="8" t="s">
        <v>199</v>
      </c>
      <c r="F33" s="8">
        <v>300</v>
      </c>
      <c r="G33" s="8">
        <v>250</v>
      </c>
      <c r="H33" s="8" t="s">
        <v>199</v>
      </c>
      <c r="I33" s="49">
        <f t="shared" si="0"/>
        <v>850</v>
      </c>
    </row>
    <row r="34" spans="1:9" ht="16.5" x14ac:dyDescent="0.3">
      <c r="A34" s="12">
        <v>30</v>
      </c>
      <c r="B34" s="76" t="s">
        <v>198</v>
      </c>
      <c r="C34" s="8">
        <v>400</v>
      </c>
      <c r="D34" s="8">
        <v>300</v>
      </c>
      <c r="E34" s="8" t="s">
        <v>199</v>
      </c>
      <c r="F34" s="8" t="s">
        <v>199</v>
      </c>
      <c r="G34" s="8">
        <v>150</v>
      </c>
      <c r="H34" s="8"/>
      <c r="I34" s="49">
        <f t="shared" si="0"/>
        <v>850</v>
      </c>
    </row>
    <row r="35" spans="1:9" ht="16.5" x14ac:dyDescent="0.3">
      <c r="A35" s="12">
        <v>31</v>
      </c>
      <c r="B35" s="78" t="s">
        <v>42</v>
      </c>
      <c r="C35" s="7"/>
      <c r="D35" s="8"/>
      <c r="E35" s="8">
        <v>300</v>
      </c>
      <c r="F35" s="8">
        <v>450</v>
      </c>
      <c r="G35" s="8" t="s">
        <v>199</v>
      </c>
      <c r="H35" s="8"/>
      <c r="I35" s="49">
        <f t="shared" si="0"/>
        <v>750</v>
      </c>
    </row>
    <row r="36" spans="1:9" ht="16.5" x14ac:dyDescent="0.3">
      <c r="A36" s="12">
        <v>32</v>
      </c>
      <c r="B36" s="76" t="s">
        <v>190</v>
      </c>
      <c r="C36" s="8" t="s">
        <v>199</v>
      </c>
      <c r="D36" s="8">
        <v>400</v>
      </c>
      <c r="E36" s="8" t="s">
        <v>199</v>
      </c>
      <c r="F36" s="8">
        <v>250</v>
      </c>
      <c r="G36" s="8"/>
      <c r="H36" s="8" t="s">
        <v>199</v>
      </c>
      <c r="I36" s="49">
        <f t="shared" si="0"/>
        <v>650</v>
      </c>
    </row>
    <row r="37" spans="1:9" ht="16.5" x14ac:dyDescent="0.3">
      <c r="A37" s="12">
        <v>33</v>
      </c>
      <c r="B37" s="76" t="s">
        <v>233</v>
      </c>
      <c r="C37" s="8"/>
      <c r="D37" s="8"/>
      <c r="E37" s="8" t="s">
        <v>199</v>
      </c>
      <c r="F37" s="8">
        <v>250</v>
      </c>
      <c r="G37" s="8">
        <v>400</v>
      </c>
      <c r="H37" s="8"/>
      <c r="I37" s="49">
        <f t="shared" ref="I37:I68" si="1">SUM(C37:H37)</f>
        <v>650</v>
      </c>
    </row>
    <row r="38" spans="1:9" ht="16.5" x14ac:dyDescent="0.3">
      <c r="A38" s="12">
        <v>34</v>
      </c>
      <c r="B38" s="78" t="s">
        <v>181</v>
      </c>
      <c r="C38" s="8">
        <v>600</v>
      </c>
      <c r="D38" s="8"/>
      <c r="E38" s="8"/>
      <c r="F38" s="8"/>
      <c r="G38" s="8"/>
      <c r="H38" s="8"/>
      <c r="I38" s="49">
        <f t="shared" si="1"/>
        <v>600</v>
      </c>
    </row>
    <row r="39" spans="1:9" ht="17.25" customHeight="1" x14ac:dyDescent="0.3">
      <c r="A39" s="12">
        <v>35</v>
      </c>
      <c r="B39" s="78" t="s">
        <v>216</v>
      </c>
      <c r="C39" s="7"/>
      <c r="D39" s="8" t="s">
        <v>199</v>
      </c>
      <c r="E39" s="8" t="s">
        <v>199</v>
      </c>
      <c r="F39" s="8">
        <v>300</v>
      </c>
      <c r="G39" s="8"/>
      <c r="H39" s="8">
        <v>300</v>
      </c>
      <c r="I39" s="49">
        <f t="shared" si="1"/>
        <v>600</v>
      </c>
    </row>
    <row r="40" spans="1:9" ht="16.5" customHeight="1" x14ac:dyDescent="0.3">
      <c r="A40" s="12">
        <v>36</v>
      </c>
      <c r="B40" s="76" t="s">
        <v>40</v>
      </c>
      <c r="C40" s="8" t="s">
        <v>199</v>
      </c>
      <c r="D40" s="8"/>
      <c r="E40" s="8">
        <v>300</v>
      </c>
      <c r="F40" s="8">
        <v>300</v>
      </c>
      <c r="G40" s="8" t="s">
        <v>199</v>
      </c>
      <c r="H40" s="8"/>
      <c r="I40" s="49">
        <f t="shared" si="1"/>
        <v>600</v>
      </c>
    </row>
    <row r="41" spans="1:9" ht="18" customHeight="1" x14ac:dyDescent="0.3">
      <c r="A41" s="12">
        <v>37</v>
      </c>
      <c r="B41" s="76" t="s">
        <v>200</v>
      </c>
      <c r="C41" s="8"/>
      <c r="D41" s="8" t="s">
        <v>199</v>
      </c>
      <c r="E41" s="8">
        <v>250</v>
      </c>
      <c r="F41" s="8"/>
      <c r="G41" s="8"/>
      <c r="H41" s="8">
        <v>300</v>
      </c>
      <c r="I41" s="49">
        <f t="shared" si="1"/>
        <v>550</v>
      </c>
    </row>
    <row r="42" spans="1:9" ht="16.5" x14ac:dyDescent="0.3">
      <c r="A42" s="12">
        <v>38</v>
      </c>
      <c r="B42" s="78" t="s">
        <v>186</v>
      </c>
      <c r="C42" s="7" t="s">
        <v>199</v>
      </c>
      <c r="D42" s="8" t="s">
        <v>199</v>
      </c>
      <c r="E42" s="8">
        <v>550</v>
      </c>
      <c r="F42" s="8" t="s">
        <v>199</v>
      </c>
      <c r="G42" s="8" t="s">
        <v>199</v>
      </c>
      <c r="H42" s="8"/>
      <c r="I42" s="49">
        <f t="shared" si="1"/>
        <v>550</v>
      </c>
    </row>
    <row r="43" spans="1:9" ht="16.5" customHeight="1" x14ac:dyDescent="0.3">
      <c r="A43" s="12">
        <v>39</v>
      </c>
      <c r="B43" s="78" t="s">
        <v>168</v>
      </c>
      <c r="C43" s="7" t="s">
        <v>199</v>
      </c>
      <c r="D43" s="8">
        <v>500</v>
      </c>
      <c r="E43" s="8" t="s">
        <v>199</v>
      </c>
      <c r="F43" s="8"/>
      <c r="G43" s="8"/>
      <c r="H43" s="8"/>
      <c r="I43" s="49">
        <f t="shared" si="1"/>
        <v>500</v>
      </c>
    </row>
    <row r="44" spans="1:9" ht="16.5" x14ac:dyDescent="0.3">
      <c r="A44" s="12">
        <v>40</v>
      </c>
      <c r="B44" s="76" t="s">
        <v>201</v>
      </c>
      <c r="C44" s="8" t="s">
        <v>199</v>
      </c>
      <c r="D44" s="8"/>
      <c r="E44" s="8"/>
      <c r="F44" s="8">
        <v>450</v>
      </c>
      <c r="G44" s="8" t="s">
        <v>199</v>
      </c>
      <c r="H44" s="8" t="s">
        <v>199</v>
      </c>
      <c r="I44" s="49">
        <f t="shared" si="1"/>
        <v>450</v>
      </c>
    </row>
    <row r="45" spans="1:9" ht="16.5" x14ac:dyDescent="0.3">
      <c r="A45" s="12">
        <v>41</v>
      </c>
      <c r="B45" s="76" t="s">
        <v>189</v>
      </c>
      <c r="C45" s="8"/>
      <c r="D45" s="8">
        <v>400</v>
      </c>
      <c r="E45" s="8"/>
      <c r="F45" s="8"/>
      <c r="G45" s="8"/>
      <c r="H45" s="8"/>
      <c r="I45" s="49">
        <f t="shared" si="1"/>
        <v>400</v>
      </c>
    </row>
    <row r="46" spans="1:9" ht="16.5" x14ac:dyDescent="0.3">
      <c r="A46" s="12">
        <v>42</v>
      </c>
      <c r="B46" s="78" t="s">
        <v>209</v>
      </c>
      <c r="C46" s="7">
        <v>400</v>
      </c>
      <c r="D46" s="8" t="s">
        <v>199</v>
      </c>
      <c r="E46" s="8" t="s">
        <v>199</v>
      </c>
      <c r="F46" s="8"/>
      <c r="G46" s="8"/>
      <c r="H46" s="8"/>
      <c r="I46" s="49">
        <f t="shared" si="1"/>
        <v>400</v>
      </c>
    </row>
    <row r="47" spans="1:9" ht="14.25" customHeight="1" x14ac:dyDescent="0.3">
      <c r="A47" s="12">
        <v>43</v>
      </c>
      <c r="B47" s="76" t="s">
        <v>179</v>
      </c>
      <c r="C47" s="8">
        <v>400</v>
      </c>
      <c r="D47" s="8"/>
      <c r="E47" s="8"/>
      <c r="F47" s="8" t="s">
        <v>199</v>
      </c>
      <c r="G47" s="8"/>
      <c r="H47" s="8" t="s">
        <v>199</v>
      </c>
      <c r="I47" s="49">
        <f t="shared" si="1"/>
        <v>400</v>
      </c>
    </row>
    <row r="48" spans="1:9" ht="16.5" x14ac:dyDescent="0.3">
      <c r="A48" s="12">
        <v>44</v>
      </c>
      <c r="B48" s="78" t="s">
        <v>257</v>
      </c>
      <c r="C48" s="8">
        <v>400</v>
      </c>
      <c r="D48" s="8"/>
      <c r="E48" s="8"/>
      <c r="F48" s="8"/>
      <c r="G48" s="8"/>
      <c r="H48" s="8"/>
      <c r="I48" s="49">
        <f t="shared" si="1"/>
        <v>400</v>
      </c>
    </row>
    <row r="49" spans="1:9" ht="16.5" x14ac:dyDescent="0.3">
      <c r="A49" s="12">
        <v>45</v>
      </c>
      <c r="B49" s="76" t="s">
        <v>44</v>
      </c>
      <c r="C49" s="8"/>
      <c r="D49" s="8"/>
      <c r="E49" s="8"/>
      <c r="F49" s="8">
        <v>200</v>
      </c>
      <c r="G49" s="8">
        <v>150</v>
      </c>
      <c r="H49" s="8"/>
      <c r="I49" s="49">
        <f t="shared" si="1"/>
        <v>350</v>
      </c>
    </row>
    <row r="50" spans="1:9" ht="16.5" x14ac:dyDescent="0.3">
      <c r="A50" s="12">
        <v>46</v>
      </c>
      <c r="B50" s="76" t="s">
        <v>195</v>
      </c>
      <c r="C50" s="8"/>
      <c r="D50" s="8">
        <v>300</v>
      </c>
      <c r="E50" s="8"/>
      <c r="F50" s="8"/>
      <c r="G50" s="8"/>
      <c r="H50" s="8" t="s">
        <v>199</v>
      </c>
      <c r="I50" s="49">
        <f t="shared" si="1"/>
        <v>300</v>
      </c>
    </row>
    <row r="51" spans="1:9" ht="18.75" customHeight="1" x14ac:dyDescent="0.3">
      <c r="A51" s="12">
        <v>47</v>
      </c>
      <c r="B51" s="78" t="s">
        <v>268</v>
      </c>
      <c r="C51" s="60"/>
      <c r="D51" s="60"/>
      <c r="E51" s="60">
        <v>300</v>
      </c>
      <c r="F51" s="60"/>
      <c r="G51" s="60"/>
      <c r="H51" s="60"/>
      <c r="I51" s="49">
        <f t="shared" si="1"/>
        <v>300</v>
      </c>
    </row>
    <row r="52" spans="1:9" ht="16.5" x14ac:dyDescent="0.3">
      <c r="A52" s="12">
        <v>48</v>
      </c>
      <c r="B52" s="76" t="s">
        <v>43</v>
      </c>
      <c r="C52" s="8" t="s">
        <v>199</v>
      </c>
      <c r="D52" s="8" t="s">
        <v>199</v>
      </c>
      <c r="E52" s="8" t="s">
        <v>199</v>
      </c>
      <c r="F52" s="8">
        <v>250</v>
      </c>
      <c r="G52" s="8"/>
      <c r="H52" s="8"/>
      <c r="I52" s="49">
        <f t="shared" si="1"/>
        <v>250</v>
      </c>
    </row>
    <row r="53" spans="1:9" ht="16.5" x14ac:dyDescent="0.3">
      <c r="A53" s="12">
        <v>49</v>
      </c>
      <c r="B53" s="78" t="s">
        <v>198</v>
      </c>
      <c r="C53" s="7"/>
      <c r="D53" s="8" t="s">
        <v>199</v>
      </c>
      <c r="E53" s="8"/>
      <c r="F53" s="8">
        <v>250</v>
      </c>
      <c r="G53" s="8"/>
      <c r="H53" s="8"/>
      <c r="I53" s="49">
        <f t="shared" si="1"/>
        <v>250</v>
      </c>
    </row>
    <row r="54" spans="1:9" ht="17.25" customHeight="1" x14ac:dyDescent="0.3">
      <c r="A54" s="12">
        <v>50</v>
      </c>
      <c r="B54" s="76" t="s">
        <v>232</v>
      </c>
      <c r="C54" s="8"/>
      <c r="D54" s="8"/>
      <c r="E54" s="8" t="s">
        <v>199</v>
      </c>
      <c r="F54" s="8">
        <v>250</v>
      </c>
      <c r="G54" s="8" t="s">
        <v>199</v>
      </c>
      <c r="H54" s="8"/>
      <c r="I54" s="49">
        <f t="shared" si="1"/>
        <v>250</v>
      </c>
    </row>
    <row r="55" spans="1:9" ht="17.25" customHeight="1" x14ac:dyDescent="0.3">
      <c r="A55" s="12">
        <v>51</v>
      </c>
      <c r="B55" s="78" t="s">
        <v>240</v>
      </c>
      <c r="C55" s="8"/>
      <c r="D55" s="8"/>
      <c r="E55" s="8"/>
      <c r="F55" s="8" t="s">
        <v>199</v>
      </c>
      <c r="G55" s="8">
        <v>250</v>
      </c>
      <c r="H55" s="8"/>
      <c r="I55" s="49">
        <f t="shared" si="1"/>
        <v>250</v>
      </c>
    </row>
    <row r="56" spans="1:9" ht="15" customHeight="1" x14ac:dyDescent="0.3">
      <c r="A56" s="12">
        <v>52</v>
      </c>
      <c r="B56" s="76" t="s">
        <v>214</v>
      </c>
      <c r="C56" s="8" t="s">
        <v>199</v>
      </c>
      <c r="D56" s="8" t="s">
        <v>199</v>
      </c>
      <c r="E56" s="8">
        <v>250</v>
      </c>
      <c r="F56" s="8" t="s">
        <v>199</v>
      </c>
      <c r="G56" s="8" t="s">
        <v>199</v>
      </c>
      <c r="H56" s="8"/>
      <c r="I56" s="49">
        <f t="shared" si="1"/>
        <v>250</v>
      </c>
    </row>
    <row r="57" spans="1:9" ht="16.5" x14ac:dyDescent="0.3">
      <c r="A57" s="12">
        <v>53</v>
      </c>
      <c r="B57" s="79" t="s">
        <v>215</v>
      </c>
      <c r="C57" s="48" t="s">
        <v>199</v>
      </c>
      <c r="D57" s="8" t="s">
        <v>199</v>
      </c>
      <c r="E57" s="8">
        <v>250</v>
      </c>
      <c r="F57" s="8" t="s">
        <v>199</v>
      </c>
      <c r="G57" s="8"/>
      <c r="H57" s="8"/>
      <c r="I57" s="49">
        <f t="shared" si="1"/>
        <v>250</v>
      </c>
    </row>
    <row r="58" spans="1:9" ht="16.5" x14ac:dyDescent="0.3">
      <c r="A58" s="12">
        <v>54</v>
      </c>
      <c r="B58" s="78" t="s">
        <v>37</v>
      </c>
      <c r="C58" s="60"/>
      <c r="D58" s="60"/>
      <c r="E58" s="8">
        <v>250</v>
      </c>
      <c r="F58" s="60"/>
      <c r="G58" s="60" t="s">
        <v>199</v>
      </c>
      <c r="H58" s="60"/>
      <c r="I58" s="49">
        <f t="shared" si="1"/>
        <v>250</v>
      </c>
    </row>
    <row r="59" spans="1:9" ht="16.5" x14ac:dyDescent="0.3">
      <c r="A59" s="12">
        <v>55</v>
      </c>
      <c r="B59" s="76" t="s">
        <v>202</v>
      </c>
      <c r="C59" s="8"/>
      <c r="D59" s="8" t="s">
        <v>199</v>
      </c>
      <c r="E59" s="8" t="s">
        <v>199</v>
      </c>
      <c r="F59" s="8">
        <v>200</v>
      </c>
      <c r="G59" s="8"/>
      <c r="H59" s="8" t="s">
        <v>199</v>
      </c>
      <c r="I59" s="49">
        <f t="shared" si="1"/>
        <v>200</v>
      </c>
    </row>
    <row r="60" spans="1:9" ht="16.5" x14ac:dyDescent="0.3">
      <c r="A60" s="12">
        <v>56</v>
      </c>
      <c r="B60" s="76" t="s">
        <v>210</v>
      </c>
      <c r="C60" s="8"/>
      <c r="D60" s="8" t="s">
        <v>199</v>
      </c>
      <c r="E60" s="8"/>
      <c r="F60" s="8">
        <v>200</v>
      </c>
      <c r="G60" s="8" t="s">
        <v>199</v>
      </c>
      <c r="H60" s="8"/>
      <c r="I60" s="49">
        <f t="shared" si="1"/>
        <v>200</v>
      </c>
    </row>
    <row r="61" spans="1:9" ht="16.5" x14ac:dyDescent="0.3">
      <c r="A61" s="12">
        <v>57</v>
      </c>
      <c r="B61" s="76" t="s">
        <v>234</v>
      </c>
      <c r="C61" s="8"/>
      <c r="D61" s="8"/>
      <c r="E61" s="8"/>
      <c r="F61" s="8">
        <v>200</v>
      </c>
      <c r="G61" s="8"/>
      <c r="H61" s="8"/>
      <c r="I61" s="49">
        <f t="shared" si="1"/>
        <v>200</v>
      </c>
    </row>
    <row r="62" spans="1:9" ht="16.5" x14ac:dyDescent="0.3">
      <c r="A62" s="12">
        <v>58</v>
      </c>
      <c r="B62" s="76" t="s">
        <v>205</v>
      </c>
      <c r="C62" s="8"/>
      <c r="D62" s="8" t="s">
        <v>199</v>
      </c>
      <c r="E62" s="8"/>
      <c r="F62" s="8"/>
      <c r="G62" s="8"/>
      <c r="H62" s="8"/>
      <c r="I62" s="49">
        <f t="shared" si="1"/>
        <v>0</v>
      </c>
    </row>
    <row r="63" spans="1:9" ht="16.5" x14ac:dyDescent="0.3">
      <c r="A63" s="12">
        <v>59</v>
      </c>
      <c r="B63" s="76" t="s">
        <v>206</v>
      </c>
      <c r="C63" s="8"/>
      <c r="D63" s="8" t="s">
        <v>199</v>
      </c>
      <c r="E63" s="8" t="s">
        <v>199</v>
      </c>
      <c r="F63" s="8"/>
      <c r="G63" s="8"/>
      <c r="H63" s="8"/>
      <c r="I63" s="49">
        <f t="shared" si="1"/>
        <v>0</v>
      </c>
    </row>
    <row r="64" spans="1:9" ht="16.5" x14ac:dyDescent="0.3">
      <c r="A64" s="12">
        <v>60</v>
      </c>
      <c r="B64" s="76" t="s">
        <v>207</v>
      </c>
      <c r="C64" s="8"/>
      <c r="D64" s="8" t="s">
        <v>199</v>
      </c>
      <c r="E64" s="8"/>
      <c r="F64" s="8"/>
      <c r="G64" s="8"/>
      <c r="H64" s="8"/>
      <c r="I64" s="49">
        <f t="shared" si="1"/>
        <v>0</v>
      </c>
    </row>
    <row r="65" spans="1:9" ht="16.5" x14ac:dyDescent="0.3">
      <c r="A65" s="12">
        <v>61</v>
      </c>
      <c r="B65" s="76" t="s">
        <v>208</v>
      </c>
      <c r="C65" s="8" t="s">
        <v>199</v>
      </c>
      <c r="D65" s="8" t="s">
        <v>199</v>
      </c>
      <c r="E65" s="8" t="s">
        <v>199</v>
      </c>
      <c r="F65" s="8" t="s">
        <v>199</v>
      </c>
      <c r="G65" s="8" t="s">
        <v>199</v>
      </c>
      <c r="H65" s="8"/>
      <c r="I65" s="49">
        <f t="shared" si="1"/>
        <v>0</v>
      </c>
    </row>
    <row r="66" spans="1:9" ht="16.5" x14ac:dyDescent="0.3">
      <c r="A66" s="12">
        <v>62</v>
      </c>
      <c r="B66" s="76" t="s">
        <v>211</v>
      </c>
      <c r="C66" s="8"/>
      <c r="D66" s="8" t="s">
        <v>199</v>
      </c>
      <c r="E66" s="8" t="s">
        <v>199</v>
      </c>
      <c r="F66" s="8"/>
      <c r="G66" s="8" t="s">
        <v>199</v>
      </c>
      <c r="H66" s="8"/>
      <c r="I66" s="49">
        <f t="shared" si="1"/>
        <v>0</v>
      </c>
    </row>
    <row r="67" spans="1:9" ht="16.5" x14ac:dyDescent="0.3">
      <c r="A67" s="12">
        <v>63</v>
      </c>
      <c r="B67" s="76" t="s">
        <v>213</v>
      </c>
      <c r="C67" s="8"/>
      <c r="D67" s="8" t="s">
        <v>199</v>
      </c>
      <c r="E67" s="8"/>
      <c r="F67" s="8" t="s">
        <v>199</v>
      </c>
      <c r="G67" s="8" t="s">
        <v>199</v>
      </c>
      <c r="H67" s="8"/>
      <c r="I67" s="49">
        <f t="shared" si="1"/>
        <v>0</v>
      </c>
    </row>
    <row r="68" spans="1:9" ht="16.5" x14ac:dyDescent="0.3">
      <c r="A68" s="12">
        <v>64</v>
      </c>
      <c r="B68" s="76" t="s">
        <v>46</v>
      </c>
      <c r="C68" s="8"/>
      <c r="D68" s="8" t="s">
        <v>199</v>
      </c>
      <c r="E68" s="8" t="s">
        <v>199</v>
      </c>
      <c r="F68" s="8"/>
      <c r="G68" s="8"/>
      <c r="H68" s="8"/>
      <c r="I68" s="49">
        <f t="shared" si="1"/>
        <v>0</v>
      </c>
    </row>
    <row r="69" spans="1:9" ht="16.5" x14ac:dyDescent="0.3">
      <c r="A69" s="12">
        <v>65</v>
      </c>
      <c r="B69" s="76" t="s">
        <v>185</v>
      </c>
      <c r="C69" s="8"/>
      <c r="D69" s="8" t="s">
        <v>199</v>
      </c>
      <c r="E69" s="8"/>
      <c r="F69" s="8"/>
      <c r="G69" s="8"/>
      <c r="H69" s="8"/>
      <c r="I69" s="49">
        <f t="shared" ref="I69:I83" si="2">SUM(C69:H69)</f>
        <v>0</v>
      </c>
    </row>
    <row r="70" spans="1:9" ht="16.5" x14ac:dyDescent="0.3">
      <c r="A70" s="12">
        <v>66</v>
      </c>
      <c r="B70" s="76" t="s">
        <v>235</v>
      </c>
      <c r="C70" s="8"/>
      <c r="D70" s="8"/>
      <c r="E70" s="8"/>
      <c r="F70" s="8" t="s">
        <v>199</v>
      </c>
      <c r="G70" s="8" t="s">
        <v>199</v>
      </c>
      <c r="H70" s="8"/>
      <c r="I70" s="49">
        <f t="shared" si="2"/>
        <v>0</v>
      </c>
    </row>
    <row r="71" spans="1:9" ht="16.5" x14ac:dyDescent="0.3">
      <c r="A71" s="12">
        <v>67</v>
      </c>
      <c r="B71" s="76" t="s">
        <v>236</v>
      </c>
      <c r="C71" s="8"/>
      <c r="D71" s="8"/>
      <c r="E71" s="8"/>
      <c r="F71" s="8" t="s">
        <v>199</v>
      </c>
      <c r="G71" s="8" t="s">
        <v>199</v>
      </c>
      <c r="H71" s="8"/>
      <c r="I71" s="49">
        <f t="shared" si="2"/>
        <v>0</v>
      </c>
    </row>
    <row r="72" spans="1:9" ht="16.5" x14ac:dyDescent="0.3">
      <c r="A72" s="12">
        <v>68</v>
      </c>
      <c r="B72" s="76" t="s">
        <v>237</v>
      </c>
      <c r="C72" s="8"/>
      <c r="D72" s="8"/>
      <c r="E72" s="8"/>
      <c r="F72" s="8" t="s">
        <v>199</v>
      </c>
      <c r="G72" s="8" t="s">
        <v>199</v>
      </c>
      <c r="H72" s="8"/>
      <c r="I72" s="49">
        <f t="shared" si="2"/>
        <v>0</v>
      </c>
    </row>
    <row r="73" spans="1:9" ht="16.5" x14ac:dyDescent="0.3">
      <c r="A73" s="12">
        <v>69</v>
      </c>
      <c r="B73" s="76" t="s">
        <v>238</v>
      </c>
      <c r="C73" s="8"/>
      <c r="D73" s="8"/>
      <c r="E73" s="8"/>
      <c r="F73" s="8" t="s">
        <v>199</v>
      </c>
      <c r="G73" s="8"/>
      <c r="H73" s="8"/>
      <c r="I73" s="49">
        <f t="shared" si="2"/>
        <v>0</v>
      </c>
    </row>
    <row r="74" spans="1:9" ht="16.5" x14ac:dyDescent="0.3">
      <c r="A74" s="12">
        <v>70</v>
      </c>
      <c r="B74" s="76" t="s">
        <v>36</v>
      </c>
      <c r="C74" s="8"/>
      <c r="D74" s="8"/>
      <c r="E74" s="8"/>
      <c r="F74" s="8" t="s">
        <v>199</v>
      </c>
      <c r="G74" s="8" t="s">
        <v>199</v>
      </c>
      <c r="H74" s="8"/>
      <c r="I74" s="49">
        <f t="shared" si="2"/>
        <v>0</v>
      </c>
    </row>
    <row r="75" spans="1:9" ht="16.5" x14ac:dyDescent="0.3">
      <c r="A75" s="12">
        <v>71</v>
      </c>
      <c r="B75" s="78" t="s">
        <v>239</v>
      </c>
      <c r="C75" s="8"/>
      <c r="D75" s="8"/>
      <c r="E75" s="8"/>
      <c r="F75" s="8" t="s">
        <v>199</v>
      </c>
      <c r="G75" s="8" t="s">
        <v>199</v>
      </c>
      <c r="H75" s="8"/>
      <c r="I75" s="49">
        <f t="shared" si="2"/>
        <v>0</v>
      </c>
    </row>
    <row r="76" spans="1:9" ht="16.5" x14ac:dyDescent="0.3">
      <c r="A76" s="12">
        <v>72</v>
      </c>
      <c r="B76" s="78" t="s">
        <v>241</v>
      </c>
      <c r="C76" s="8"/>
      <c r="D76" s="8"/>
      <c r="E76" s="8"/>
      <c r="F76" s="8" t="s">
        <v>199</v>
      </c>
      <c r="G76" s="8" t="s">
        <v>199</v>
      </c>
      <c r="H76" s="8"/>
      <c r="I76" s="49">
        <f t="shared" si="2"/>
        <v>0</v>
      </c>
    </row>
    <row r="77" spans="1:9" ht="16.5" x14ac:dyDescent="0.3">
      <c r="A77" s="12">
        <v>73</v>
      </c>
      <c r="B77" s="78" t="s">
        <v>242</v>
      </c>
      <c r="C77" s="8"/>
      <c r="D77" s="8"/>
      <c r="E77" s="8"/>
      <c r="F77" s="8" t="s">
        <v>199</v>
      </c>
      <c r="G77" s="8" t="s">
        <v>199</v>
      </c>
      <c r="H77" s="8"/>
      <c r="I77" s="49">
        <f t="shared" si="2"/>
        <v>0</v>
      </c>
    </row>
    <row r="78" spans="1:9" ht="16.5" x14ac:dyDescent="0.3">
      <c r="A78" s="12">
        <v>74</v>
      </c>
      <c r="B78" s="78" t="s">
        <v>243</v>
      </c>
      <c r="C78" s="60"/>
      <c r="D78" s="60"/>
      <c r="E78" s="60"/>
      <c r="F78" s="60"/>
      <c r="G78" s="60" t="s">
        <v>199</v>
      </c>
      <c r="H78" s="60"/>
      <c r="I78" s="49">
        <f t="shared" si="2"/>
        <v>0</v>
      </c>
    </row>
    <row r="79" spans="1:9" ht="16.5" x14ac:dyDescent="0.3">
      <c r="A79" s="12">
        <v>75</v>
      </c>
      <c r="B79" s="78" t="s">
        <v>39</v>
      </c>
      <c r="C79" s="60"/>
      <c r="D79" s="60"/>
      <c r="E79" s="60"/>
      <c r="F79" s="60"/>
      <c r="G79" s="60" t="s">
        <v>199</v>
      </c>
      <c r="H79" s="60"/>
      <c r="I79" s="49">
        <f t="shared" si="2"/>
        <v>0</v>
      </c>
    </row>
    <row r="80" spans="1:9" ht="16.5" x14ac:dyDescent="0.3">
      <c r="A80" s="12">
        <v>76</v>
      </c>
      <c r="B80" s="78" t="s">
        <v>244</v>
      </c>
      <c r="C80" s="60"/>
      <c r="D80" s="60"/>
      <c r="E80" s="60"/>
      <c r="F80" s="60"/>
      <c r="G80" s="60" t="s">
        <v>199</v>
      </c>
      <c r="H80" s="60"/>
      <c r="I80" s="49">
        <f t="shared" si="2"/>
        <v>0</v>
      </c>
    </row>
    <row r="81" spans="1:9" ht="16.5" x14ac:dyDescent="0.3">
      <c r="A81" s="12">
        <v>77</v>
      </c>
      <c r="B81" s="78" t="s">
        <v>177</v>
      </c>
      <c r="C81" s="60"/>
      <c r="D81" s="60"/>
      <c r="E81" s="60"/>
      <c r="F81" s="60"/>
      <c r="G81" s="60"/>
      <c r="H81" s="60" t="s">
        <v>199</v>
      </c>
      <c r="I81" s="49">
        <f t="shared" si="2"/>
        <v>0</v>
      </c>
    </row>
    <row r="82" spans="1:9" ht="16.5" x14ac:dyDescent="0.3">
      <c r="A82" s="12">
        <v>78</v>
      </c>
      <c r="B82" s="78" t="s">
        <v>258</v>
      </c>
      <c r="C82" s="60" t="s">
        <v>199</v>
      </c>
      <c r="D82" s="60"/>
      <c r="E82" s="60"/>
      <c r="F82" s="60"/>
      <c r="G82" s="60"/>
      <c r="H82" s="60"/>
      <c r="I82" s="49">
        <f t="shared" si="2"/>
        <v>0</v>
      </c>
    </row>
    <row r="83" spans="1:9" ht="16.5" x14ac:dyDescent="0.3">
      <c r="A83" s="12">
        <v>79</v>
      </c>
      <c r="B83" s="78" t="s">
        <v>269</v>
      </c>
      <c r="C83" s="60"/>
      <c r="D83" s="60"/>
      <c r="E83" s="60" t="s">
        <v>199</v>
      </c>
      <c r="F83" s="60"/>
      <c r="G83" s="60"/>
      <c r="H83" s="60"/>
      <c r="I83" s="49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 x14ac:dyDescent="0.2"/>
  <cols>
    <col min="9" max="9" width="12.85546875" customWidth="1"/>
  </cols>
  <sheetData>
    <row r="2" spans="1:11" ht="22.5" x14ac:dyDescent="0.3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4.25" x14ac:dyDescent="0.3">
      <c r="A3" s="33"/>
      <c r="B3" s="34"/>
      <c r="C3" s="34"/>
      <c r="D3" s="34"/>
      <c r="E3" s="34"/>
      <c r="F3" s="34"/>
      <c r="G3" s="33"/>
      <c r="H3" s="33"/>
      <c r="I3" s="33"/>
      <c r="J3" s="33"/>
      <c r="K3" s="33"/>
    </row>
    <row r="4" spans="1:11" ht="40.5" x14ac:dyDescent="0.2">
      <c r="A4" s="65" t="s">
        <v>33</v>
      </c>
      <c r="B4" s="65" t="s">
        <v>34</v>
      </c>
      <c r="C4" s="65" t="s">
        <v>13</v>
      </c>
      <c r="D4" s="65" t="s">
        <v>29</v>
      </c>
      <c r="E4" s="65" t="s">
        <v>31</v>
      </c>
      <c r="F4" s="65" t="s">
        <v>26</v>
      </c>
      <c r="G4" s="65" t="s">
        <v>32</v>
      </c>
      <c r="H4" s="65" t="s">
        <v>30</v>
      </c>
      <c r="I4" s="65" t="s">
        <v>27</v>
      </c>
      <c r="J4" s="65" t="s">
        <v>28</v>
      </c>
      <c r="K4" s="66" t="s">
        <v>1</v>
      </c>
    </row>
    <row r="5" spans="1:11" ht="16.5" x14ac:dyDescent="0.3">
      <c r="A5" s="12">
        <v>1</v>
      </c>
      <c r="B5" s="67" t="str">
        <f>'PS dvorana'!B6</f>
        <v>VNS</v>
      </c>
      <c r="C5" s="56">
        <f>IFERROR(VLOOKUP('12'!B7,'PS dvorana'!$B$4:$I$77,8,FALSE),"")</f>
        <v>15200</v>
      </c>
      <c r="D5" s="56"/>
      <c r="E5" s="56"/>
      <c r="F5" s="56" t="str">
        <f>IFERROR(VLOOKUP('12'!B7,'PS van stadiona'!$B$4:$J$118,8,FALSE),"")</f>
        <v/>
      </c>
      <c r="G5" s="56"/>
      <c r="H5" s="56"/>
      <c r="I5" s="56">
        <v>5424</v>
      </c>
      <c r="J5" s="56">
        <v>11450</v>
      </c>
      <c r="K5" s="68">
        <f t="shared" ref="K5:K30" si="0">SUM(C5:J5)</f>
        <v>32074</v>
      </c>
    </row>
    <row r="6" spans="1:11" ht="16.5" x14ac:dyDescent="0.3">
      <c r="A6" s="12">
        <v>2</v>
      </c>
      <c r="B6" s="67" t="str">
        <f>'PS dvorana'!B5</f>
        <v>CZB</v>
      </c>
      <c r="C6" s="56">
        <f>IFERROR(VLOOKUP('12'!B6,'PS dvorana'!$B$4:$I$77,8,FALSE),"")</f>
        <v>22200</v>
      </c>
      <c r="D6" s="56"/>
      <c r="E6" s="56"/>
      <c r="F6" s="56" t="str">
        <f>IFERROR(VLOOKUP('12'!B6,'PS van stadiona'!$B$4:$J$118,8,FALSE),"")</f>
        <v/>
      </c>
      <c r="G6" s="56"/>
      <c r="H6" s="56"/>
      <c r="I6" s="56">
        <v>8700</v>
      </c>
      <c r="J6" s="56">
        <v>3100</v>
      </c>
      <c r="K6" s="68">
        <f t="shared" si="0"/>
        <v>34000</v>
      </c>
    </row>
    <row r="7" spans="1:11" ht="16.5" x14ac:dyDescent="0.3">
      <c r="A7" s="12">
        <v>3</v>
      </c>
      <c r="B7" s="67" t="str">
        <f>'PS dvorana'!B7</f>
        <v>NOP</v>
      </c>
      <c r="C7" s="56">
        <f>IFERROR(VLOOKUP('12'!B8,'PS dvorana'!$B$4:$I$77,8,FALSE),"")</f>
        <v>12000</v>
      </c>
      <c r="D7" s="56"/>
      <c r="E7" s="56"/>
      <c r="F7" s="56" t="str">
        <f>IFERROR(VLOOKUP('12'!B8,'PS van stadiona'!$B$4:$J$118,8,FALSE),"")</f>
        <v/>
      </c>
      <c r="G7" s="56"/>
      <c r="H7" s="56"/>
      <c r="I7" s="56">
        <v>3937</v>
      </c>
      <c r="J7" s="56">
        <v>2850</v>
      </c>
      <c r="K7" s="68">
        <f t="shared" si="0"/>
        <v>18787</v>
      </c>
    </row>
    <row r="8" spans="1:11" ht="16.5" x14ac:dyDescent="0.3">
      <c r="A8" s="12">
        <v>4</v>
      </c>
      <c r="B8" s="67" t="str">
        <f>'PS dvorana'!B8</f>
        <v>TJB</v>
      </c>
      <c r="C8" s="56">
        <f>IFERROR(VLOOKUP('12'!B9,'PS dvorana'!$B$4:$I$77,8,FALSE),"")</f>
        <v>12000</v>
      </c>
      <c r="D8" s="56"/>
      <c r="E8" s="56"/>
      <c r="F8" s="56" t="str">
        <f>IFERROR(VLOOKUP('12'!B9,'PS van stadiona'!$B$4:$J$118,8,FALSE),"")</f>
        <v/>
      </c>
      <c r="G8" s="56"/>
      <c r="H8" s="56"/>
      <c r="I8" s="56">
        <v>1750</v>
      </c>
      <c r="J8" s="56">
        <v>5000</v>
      </c>
      <c r="K8" s="68">
        <f t="shared" si="0"/>
        <v>18750</v>
      </c>
    </row>
    <row r="9" spans="1:11" ht="16.5" x14ac:dyDescent="0.3">
      <c r="A9" s="12">
        <v>5</v>
      </c>
      <c r="B9" s="67" t="str">
        <f>'PS dvorana'!B10</f>
        <v>OAK</v>
      </c>
      <c r="C9" s="56">
        <f>IFERROR(VLOOKUP('12'!B11,'PS dvorana'!$B$4:$I$77,8,FALSE),"")</f>
        <v>10250</v>
      </c>
      <c r="D9" s="56"/>
      <c r="E9" s="56"/>
      <c r="F9" s="56" t="str">
        <f>IFERROR(VLOOKUP('12'!B11,'PS van stadiona'!$B$4:$J$118,8,FALSE),"")</f>
        <v/>
      </c>
      <c r="G9" s="56"/>
      <c r="H9" s="56"/>
      <c r="I9" s="56">
        <v>1350</v>
      </c>
      <c r="J9" s="56">
        <v>5600</v>
      </c>
      <c r="K9" s="68">
        <f t="shared" si="0"/>
        <v>17200</v>
      </c>
    </row>
    <row r="10" spans="1:11" ht="16.5" x14ac:dyDescent="0.3">
      <c r="A10" s="12">
        <v>6</v>
      </c>
      <c r="B10" s="67" t="str">
        <f>'PS dvorana'!B9</f>
        <v>MLZ</v>
      </c>
      <c r="C10" s="56">
        <f>IFERROR(VLOOKUP('12'!B10,'PS dvorana'!$B$4:$I$77,8,FALSE),"")</f>
        <v>11550</v>
      </c>
      <c r="D10" s="56"/>
      <c r="E10" s="56"/>
      <c r="F10" s="56" t="str">
        <f>IFERROR(VLOOKUP('12'!B10,'PS van stadiona'!$B$4:$J$118,8,FALSE),"")</f>
        <v/>
      </c>
      <c r="G10" s="56"/>
      <c r="H10" s="56"/>
      <c r="I10" s="56">
        <v>850</v>
      </c>
      <c r="J10" s="56"/>
      <c r="K10" s="68">
        <f t="shared" si="0"/>
        <v>12400</v>
      </c>
    </row>
    <row r="11" spans="1:11" ht="16.5" x14ac:dyDescent="0.3">
      <c r="A11" s="12">
        <v>7</v>
      </c>
      <c r="B11" s="67" t="str">
        <f>'PS dvorana'!B12</f>
        <v>SPB</v>
      </c>
      <c r="C11" s="56">
        <f>IFERROR(VLOOKUP('12'!B13,'PS dvorana'!$B$4:$I$77,8,FALSE),"")</f>
        <v>3300</v>
      </c>
      <c r="D11" s="56"/>
      <c r="E11" s="56"/>
      <c r="F11" s="56" t="str">
        <f>IFERROR(VLOOKUP('12'!B13,'PS van stadiona'!$B$4:$J$118,8,FALSE),"")</f>
        <v/>
      </c>
      <c r="G11" s="56"/>
      <c r="H11" s="56"/>
      <c r="I11" s="56">
        <v>300</v>
      </c>
      <c r="J11" s="56">
        <v>1000</v>
      </c>
      <c r="K11" s="68">
        <f t="shared" si="0"/>
        <v>4600</v>
      </c>
    </row>
    <row r="12" spans="1:11" ht="16.5" x14ac:dyDescent="0.3">
      <c r="A12" s="12">
        <v>8</v>
      </c>
      <c r="B12" s="67" t="str">
        <f>'PS dvorana'!B11</f>
        <v>BKL</v>
      </c>
      <c r="C12" s="56">
        <f>IFERROR(VLOOKUP('12'!B12,'PS dvorana'!$B$4:$I$77,8,FALSE),"")</f>
        <v>3750</v>
      </c>
      <c r="D12" s="56"/>
      <c r="E12" s="56"/>
      <c r="F12" s="56" t="str">
        <f>IFERROR(VLOOKUP('12'!B12,'PS van stadiona'!$B$4:$J$118,8,FALSE),"")</f>
        <v/>
      </c>
      <c r="G12" s="56"/>
      <c r="H12" s="56"/>
      <c r="I12" s="56"/>
      <c r="J12" s="56"/>
      <c r="K12" s="68">
        <f t="shared" si="0"/>
        <v>3750</v>
      </c>
    </row>
    <row r="13" spans="1:11" ht="16.5" x14ac:dyDescent="0.3">
      <c r="A13" s="12">
        <v>9</v>
      </c>
      <c r="B13" s="67" t="str">
        <f>'PS dvorana'!B13</f>
        <v>POŽ</v>
      </c>
      <c r="C13" s="56">
        <f>IFERROR(VLOOKUP('12'!B14,'PS dvorana'!$B$4:$I$77,8,FALSE),"")</f>
        <v>3000</v>
      </c>
      <c r="D13" s="56"/>
      <c r="E13" s="56"/>
      <c r="F13" s="56" t="str">
        <f>IFERROR(VLOOKUP('12'!B14,'PS van stadiona'!$B$4:$J$118,8,FALSE),"")</f>
        <v/>
      </c>
      <c r="G13" s="56"/>
      <c r="H13" s="56"/>
      <c r="I13" s="56">
        <v>400</v>
      </c>
      <c r="J13" s="56"/>
      <c r="K13" s="68">
        <f t="shared" si="0"/>
        <v>3400</v>
      </c>
    </row>
    <row r="14" spans="1:11" ht="16.5" x14ac:dyDescent="0.3">
      <c r="A14" s="12">
        <v>10</v>
      </c>
      <c r="B14" s="67" t="str">
        <f>'PS dvorana'!B20</f>
        <v>MSO</v>
      </c>
      <c r="C14" s="56">
        <f>IFERROR(VLOOKUP('12'!B21,'PS dvorana'!$B$4:$I$77,8,FALSE),"")</f>
        <v>2050</v>
      </c>
      <c r="D14" s="56"/>
      <c r="E14" s="56"/>
      <c r="F14" s="56" t="str">
        <f>IFERROR(VLOOKUP('12'!B21,'PS van stadiona'!$B$4:$J$118,8,FALSE),"")</f>
        <v/>
      </c>
      <c r="G14" s="56"/>
      <c r="H14" s="56"/>
      <c r="I14" s="56">
        <v>1800</v>
      </c>
      <c r="J14" s="56"/>
      <c r="K14" s="68">
        <f t="shared" si="0"/>
        <v>3850</v>
      </c>
    </row>
    <row r="15" spans="1:11" ht="16.5" x14ac:dyDescent="0.3">
      <c r="A15" s="12">
        <v>11</v>
      </c>
      <c r="B15" s="67" t="str">
        <f>'PS dvorana'!B15</f>
        <v>PIR</v>
      </c>
      <c r="C15" s="56">
        <f>IFERROR(VLOOKUP('12'!B16,'PS dvorana'!$B$4:$I$77,8,FALSE),"")</f>
        <v>2700</v>
      </c>
      <c r="D15" s="56"/>
      <c r="E15" s="56"/>
      <c r="F15" s="56" t="str">
        <f>IFERROR(VLOOKUP('12'!B16,'PS van stadiona'!$B$4:$J$118,8,FALSE),"")</f>
        <v/>
      </c>
      <c r="G15" s="56"/>
      <c r="H15" s="56"/>
      <c r="I15" s="56">
        <v>450</v>
      </c>
      <c r="J15" s="56">
        <v>250</v>
      </c>
      <c r="K15" s="68">
        <f t="shared" si="0"/>
        <v>3400</v>
      </c>
    </row>
    <row r="16" spans="1:11" ht="16.5" x14ac:dyDescent="0.3">
      <c r="A16" s="12">
        <v>12</v>
      </c>
      <c r="B16" s="67" t="str">
        <f>'PS dvorana'!B14</f>
        <v>KOŠ</v>
      </c>
      <c r="C16" s="56">
        <f>IFERROR(VLOOKUP('12'!B15,'PS dvorana'!$B$4:$I$77,8,FALSE),"")</f>
        <v>2700</v>
      </c>
      <c r="D16" s="56"/>
      <c r="E16" s="56"/>
      <c r="F16" s="56" t="str">
        <f>IFERROR(VLOOKUP('12'!B15,'PS van stadiona'!$B$4:$J$118,8,FALSE),"")</f>
        <v/>
      </c>
      <c r="G16" s="56"/>
      <c r="H16" s="56"/>
      <c r="I16" s="56">
        <v>200</v>
      </c>
      <c r="J16" s="56"/>
      <c r="K16" s="68">
        <f t="shared" si="0"/>
        <v>2900</v>
      </c>
    </row>
    <row r="17" spans="1:11" ht="16.5" x14ac:dyDescent="0.3">
      <c r="A17" s="12">
        <v>13</v>
      </c>
      <c r="B17" s="67" t="str">
        <f>'PS dvorana'!B23</f>
        <v>NBG</v>
      </c>
      <c r="C17" s="56">
        <f>IFERROR(VLOOKUP('12'!B24,'PS dvorana'!$B$4:$I$77,8,FALSE),"")</f>
        <v>1600</v>
      </c>
      <c r="D17" s="56"/>
      <c r="E17" s="56"/>
      <c r="F17" s="56" t="str">
        <f>IFERROR(VLOOKUP('12'!B24,'PS van stadiona'!$B$4:$J$118,8,FALSE),"")</f>
        <v/>
      </c>
      <c r="G17" s="56"/>
      <c r="H17" s="56"/>
      <c r="I17" s="56">
        <v>1500</v>
      </c>
      <c r="J17" s="56"/>
      <c r="K17" s="68">
        <f t="shared" si="0"/>
        <v>3100</v>
      </c>
    </row>
    <row r="18" spans="1:11" ht="16.5" x14ac:dyDescent="0.3">
      <c r="A18" s="12">
        <v>14</v>
      </c>
      <c r="B18" s="67" t="str">
        <f>'PS dvorana'!B29</f>
        <v>DIP</v>
      </c>
      <c r="C18" s="56">
        <f>IFERROR(VLOOKUP('12'!B30,'PS dvorana'!$B$4:$I$77,8,FALSE),"")</f>
        <v>1200</v>
      </c>
      <c r="D18" s="56"/>
      <c r="E18" s="56"/>
      <c r="F18" s="56" t="str">
        <f>IFERROR(VLOOKUP('12'!B30,'PS van stadiona'!$B$4:$J$118,8,FALSE),"")</f>
        <v/>
      </c>
      <c r="G18" s="56"/>
      <c r="H18" s="56"/>
      <c r="I18" s="56">
        <v>350</v>
      </c>
      <c r="J18" s="56">
        <v>1600</v>
      </c>
      <c r="K18" s="68">
        <f t="shared" si="0"/>
        <v>3150</v>
      </c>
    </row>
    <row r="19" spans="1:11" ht="16.5" x14ac:dyDescent="0.3">
      <c r="A19" s="12">
        <v>15</v>
      </c>
      <c r="B19" s="67" t="str">
        <f>'PS dvorana'!B16</f>
        <v>PBG</v>
      </c>
      <c r="C19" s="56">
        <f>IFERROR(VLOOKUP('12'!B17,'PS dvorana'!$B$4:$I$77,8,FALSE),"")</f>
        <v>2550</v>
      </c>
      <c r="D19" s="56"/>
      <c r="E19" s="56"/>
      <c r="F19" s="56" t="str">
        <f>IFERROR(VLOOKUP('12'!B17,'PS van stadiona'!$B$4:$J$118,8,FALSE),"")</f>
        <v/>
      </c>
      <c r="G19" s="56"/>
      <c r="H19" s="56"/>
      <c r="I19" s="56">
        <v>400</v>
      </c>
      <c r="J19" s="56"/>
      <c r="K19" s="68">
        <f t="shared" si="0"/>
        <v>2950</v>
      </c>
    </row>
    <row r="20" spans="1:11" ht="16.5" x14ac:dyDescent="0.3">
      <c r="A20" s="12">
        <v>16</v>
      </c>
      <c r="B20" s="67" t="str">
        <f>'PS dvorana'!B22</f>
        <v>SSU</v>
      </c>
      <c r="C20" s="56">
        <f>IFERROR(VLOOKUP('12'!B23,'PS dvorana'!$B$4:$I$77,8,FALSE),"")</f>
        <v>1700</v>
      </c>
      <c r="D20" s="56"/>
      <c r="E20" s="56"/>
      <c r="F20" s="56" t="str">
        <f>IFERROR(VLOOKUP('12'!B23,'PS van stadiona'!$B$4:$J$118,8,FALSE),"")</f>
        <v/>
      </c>
      <c r="G20" s="56"/>
      <c r="H20" s="56"/>
      <c r="I20" s="56">
        <v>100</v>
      </c>
      <c r="J20" s="56">
        <v>850</v>
      </c>
      <c r="K20" s="68">
        <f t="shared" si="0"/>
        <v>2650</v>
      </c>
    </row>
    <row r="21" spans="1:11" ht="16.5" x14ac:dyDescent="0.3">
      <c r="A21" s="12">
        <v>17</v>
      </c>
      <c r="B21" s="67" t="str">
        <f>'PS dvorana'!B21</f>
        <v>RKG</v>
      </c>
      <c r="C21" s="56">
        <f>IFERROR(VLOOKUP('12'!B22,'PS dvorana'!$B$4:$I$77,8,FALSE),"")</f>
        <v>1750</v>
      </c>
      <c r="D21" s="56"/>
      <c r="E21" s="56"/>
      <c r="F21" s="56" t="str">
        <f>IFERROR(VLOOKUP('12'!B22,'PS van stadiona'!$B$4:$J$118,8,FALSE),"")</f>
        <v/>
      </c>
      <c r="G21" s="56"/>
      <c r="H21" s="56"/>
      <c r="I21" s="56">
        <v>750</v>
      </c>
      <c r="J21" s="56"/>
      <c r="K21" s="68">
        <f t="shared" si="0"/>
        <v>2500</v>
      </c>
    </row>
    <row r="22" spans="1:11" ht="16.5" x14ac:dyDescent="0.3">
      <c r="A22" s="12">
        <v>18</v>
      </c>
      <c r="B22" s="67" t="str">
        <f>'PS dvorana'!B18</f>
        <v>AŠKT</v>
      </c>
      <c r="C22" s="56">
        <f>IFERROR(VLOOKUP('12'!B19,'PS dvorana'!$B$4:$I$77,8,FALSE),"")</f>
        <v>2350</v>
      </c>
      <c r="D22" s="56"/>
      <c r="E22" s="56"/>
      <c r="F22" s="56" t="str">
        <f>IFERROR(VLOOKUP('12'!B19,'PS van stadiona'!$B$4:$J$118,8,FALSE),"")</f>
        <v/>
      </c>
      <c r="G22" s="56"/>
      <c r="H22" s="56"/>
      <c r="I22" s="56"/>
      <c r="J22" s="56">
        <v>300</v>
      </c>
      <c r="K22" s="68">
        <f t="shared" si="0"/>
        <v>2650</v>
      </c>
    </row>
    <row r="23" spans="1:11" ht="16.5" x14ac:dyDescent="0.3">
      <c r="A23" s="12">
        <v>19</v>
      </c>
      <c r="B23" s="67" t="str">
        <f>'PS dvorana'!B36</f>
        <v>ČAČ</v>
      </c>
      <c r="C23" s="56">
        <f>IFERROR(VLOOKUP('12'!B36,'PS dvorana'!$B$4:$I$77,8,FALSE),"")</f>
        <v>650</v>
      </c>
      <c r="D23" s="56"/>
      <c r="E23" s="56"/>
      <c r="F23" s="56" t="str">
        <f>IFERROR(VLOOKUP('12'!B36,'PS van stadiona'!$B$4:$J$118,8,FALSE),"")</f>
        <v/>
      </c>
      <c r="G23" s="56"/>
      <c r="H23" s="56"/>
      <c r="I23" s="56">
        <v>600</v>
      </c>
      <c r="J23" s="56">
        <v>1400</v>
      </c>
      <c r="K23" s="68">
        <f t="shared" si="0"/>
        <v>2650</v>
      </c>
    </row>
    <row r="24" spans="1:11" ht="16.5" x14ac:dyDescent="0.3">
      <c r="A24" s="12">
        <v>20</v>
      </c>
      <c r="B24" s="67" t="str">
        <f>'PS dvorana'!B17</f>
        <v>SIR</v>
      </c>
      <c r="C24" s="56">
        <f>IFERROR(VLOOKUP('12'!B18,'PS dvorana'!$B$4:$I$77,8,FALSE),"")</f>
        <v>2500</v>
      </c>
      <c r="D24" s="56"/>
      <c r="E24" s="56"/>
      <c r="F24" s="56" t="str">
        <f>IFERROR(VLOOKUP('12'!B18,'PS van stadiona'!$B$4:$J$118,8,FALSE),"")</f>
        <v/>
      </c>
      <c r="G24" s="56"/>
      <c r="H24" s="56"/>
      <c r="I24" s="56">
        <v>150</v>
      </c>
      <c r="J24" s="56"/>
      <c r="K24" s="68">
        <f t="shared" si="0"/>
        <v>2650</v>
      </c>
    </row>
    <row r="25" spans="1:11" ht="16.5" x14ac:dyDescent="0.3">
      <c r="A25" s="12">
        <v>21</v>
      </c>
      <c r="B25" s="67" t="str">
        <f>'PS dvorana'!B19</f>
        <v>POP</v>
      </c>
      <c r="C25" s="56">
        <f>IFERROR(VLOOKUP('12'!B20,'PS dvorana'!$B$4:$I$77,8,FALSE),"")</f>
        <v>2200</v>
      </c>
      <c r="D25" s="56"/>
      <c r="E25" s="56"/>
      <c r="F25" s="56" t="str">
        <f>IFERROR(VLOOKUP('12'!B20,'PS van stadiona'!$B$4:$J$118,8,FALSE),"")</f>
        <v/>
      </c>
      <c r="G25" s="56"/>
      <c r="H25" s="56"/>
      <c r="I25" s="56"/>
      <c r="J25" s="56"/>
      <c r="K25" s="68">
        <f t="shared" si="0"/>
        <v>2200</v>
      </c>
    </row>
    <row r="26" spans="1:11" ht="16.5" x14ac:dyDescent="0.3">
      <c r="A26" s="12">
        <v>22</v>
      </c>
      <c r="B26" s="67" t="str">
        <f>'PS dvorana'!B24</f>
        <v>VOŽ</v>
      </c>
      <c r="C26" s="56">
        <f>IFERROR(VLOOKUP('12'!B25,'PS dvorana'!$B$4:$I$77,8,FALSE),"")</f>
        <v>1600</v>
      </c>
      <c r="D26" s="56"/>
      <c r="E26" s="56"/>
      <c r="F26" s="56" t="str">
        <f>IFERROR(VLOOKUP('12'!B25,'PS van stadiona'!$B$4:$J$118,8,FALSE),"")</f>
        <v/>
      </c>
      <c r="G26" s="56"/>
      <c r="H26" s="56"/>
      <c r="I26" s="56"/>
      <c r="J26" s="56">
        <v>600</v>
      </c>
      <c r="K26" s="68">
        <f t="shared" si="0"/>
        <v>2200</v>
      </c>
    </row>
    <row r="27" spans="1:11" ht="16.5" x14ac:dyDescent="0.3">
      <c r="A27" s="12">
        <v>23</v>
      </c>
      <c r="B27" s="67" t="str">
        <f>'PS dvorana'!B35</f>
        <v>RNI</v>
      </c>
      <c r="C27" s="56">
        <f>IFERROR(VLOOKUP('12'!B35,'PS dvorana'!$B$4:$I$77,8,FALSE),"")</f>
        <v>750</v>
      </c>
      <c r="D27" s="56"/>
      <c r="E27" s="56"/>
      <c r="F27" s="56" t="str">
        <f>IFERROR(VLOOKUP('12'!B35,'PS van stadiona'!$B$4:$J$118,8,FALSE),"")</f>
        <v/>
      </c>
      <c r="G27" s="56"/>
      <c r="H27" s="56"/>
      <c r="I27" s="56"/>
      <c r="J27" s="56">
        <v>1400</v>
      </c>
      <c r="K27" s="68">
        <f t="shared" si="0"/>
        <v>2150</v>
      </c>
    </row>
    <row r="28" spans="1:11" ht="16.5" x14ac:dyDescent="0.3">
      <c r="A28" s="12">
        <v>24</v>
      </c>
      <c r="B28" s="67" t="str">
        <f>'PS dvorana'!B26</f>
        <v>ASZ</v>
      </c>
      <c r="C28" s="56">
        <f>IFERROR(VLOOKUP('12'!B27,'PS dvorana'!$B$4:$I$77,8,FALSE),"")</f>
        <v>1250</v>
      </c>
      <c r="D28" s="56"/>
      <c r="E28" s="56"/>
      <c r="F28" s="56" t="str">
        <f>IFERROR(VLOOKUP('12'!B27,'PS van stadiona'!$B$4:$J$118,8,FALSE),"")</f>
        <v/>
      </c>
      <c r="G28" s="56"/>
      <c r="H28" s="56"/>
      <c r="I28" s="56">
        <v>550</v>
      </c>
      <c r="J28" s="56"/>
      <c r="K28" s="68">
        <f t="shared" si="0"/>
        <v>1800</v>
      </c>
    </row>
    <row r="29" spans="1:11" ht="16.5" x14ac:dyDescent="0.3">
      <c r="A29" s="12">
        <v>25</v>
      </c>
      <c r="B29" s="67" t="str">
        <f>'PS dvorana'!B27</f>
        <v>TKB</v>
      </c>
      <c r="C29" s="56">
        <f>IFERROR(VLOOKUP('12'!B28,'PS dvorana'!$B$4:$I$77,8,FALSE),"")</f>
        <v>1250</v>
      </c>
      <c r="D29" s="56"/>
      <c r="E29" s="56"/>
      <c r="F29" s="56" t="str">
        <f>IFERROR(VLOOKUP('12'!B28,'PS van stadiona'!$B$4:$J$118,8,FALSE),"")</f>
        <v/>
      </c>
      <c r="G29" s="56"/>
      <c r="H29" s="56"/>
      <c r="I29" s="56"/>
      <c r="J29" s="56"/>
      <c r="K29" s="68">
        <f t="shared" si="0"/>
        <v>1250</v>
      </c>
    </row>
    <row r="30" spans="1:11" ht="16.5" x14ac:dyDescent="0.3">
      <c r="A30" s="12">
        <v>26</v>
      </c>
      <c r="B30" s="67" t="str">
        <f>'PS dvorana'!B40</f>
        <v>HMK</v>
      </c>
      <c r="C30" s="56">
        <f>IFERROR(VLOOKUP('12'!B40,'PS dvorana'!$B$4:$I$77,8,FALSE),"")</f>
        <v>600</v>
      </c>
      <c r="D30" s="56"/>
      <c r="E30" s="56"/>
      <c r="F30" s="56" t="str">
        <f>IFERROR(VLOOKUP('12'!B40,'PS van stadiona'!$B$4:$J$118,8,FALSE),"")</f>
        <v/>
      </c>
      <c r="G30" s="56"/>
      <c r="H30" s="56"/>
      <c r="I30" s="56">
        <v>1150</v>
      </c>
      <c r="J30" s="56"/>
      <c r="K30" s="68">
        <f t="shared" si="0"/>
        <v>1750</v>
      </c>
    </row>
    <row r="31" spans="1:11" ht="16.5" x14ac:dyDescent="0.3">
      <c r="A31" s="12">
        <v>27</v>
      </c>
      <c r="B31" s="67" t="str">
        <f>'PS dvorana'!B25</f>
        <v>PAP</v>
      </c>
      <c r="C31" s="56">
        <f>IFERROR(VLOOKUP('12'!B26,'PS dvorana'!$B$4:$I$77,8,FALSE),"")</f>
        <v>1500</v>
      </c>
      <c r="D31" s="56"/>
      <c r="E31" s="56"/>
      <c r="F31" s="56" t="str">
        <f>IFERROR(VLOOKUP('12'!B26,'PS van stadiona'!$B$4:$J$118,8,FALSE),"")</f>
        <v/>
      </c>
      <c r="G31" s="56"/>
      <c r="H31" s="56"/>
      <c r="I31" s="56"/>
      <c r="J31" s="56"/>
      <c r="K31" s="68">
        <f>IFERROR(SUM(C31:J31),"")</f>
        <v>1500</v>
      </c>
    </row>
    <row r="32" spans="1:11" ht="16.5" x14ac:dyDescent="0.3">
      <c r="A32" s="12">
        <v>28</v>
      </c>
      <c r="B32" s="67" t="str">
        <f>'PS dvorana'!B31</f>
        <v>ZAK</v>
      </c>
      <c r="C32" s="56">
        <f>IFERROR(VLOOKUP('12'!B32,'PS dvorana'!$B$4:$I$77,8,FALSE),"")</f>
        <v>1000</v>
      </c>
      <c r="D32" s="56"/>
      <c r="E32" s="56"/>
      <c r="F32" s="56" t="str">
        <f>IFERROR(VLOOKUP('12'!B32,'PS van stadiona'!$B$4:$J$118,8,FALSE),"")</f>
        <v/>
      </c>
      <c r="G32" s="56"/>
      <c r="H32" s="56"/>
      <c r="I32" s="56">
        <v>150</v>
      </c>
      <c r="J32" s="56"/>
      <c r="K32" s="68">
        <f t="shared" ref="K32:K63" si="1">SUM(C32:J32)</f>
        <v>1150</v>
      </c>
    </row>
    <row r="33" spans="1:11" ht="16.5" x14ac:dyDescent="0.3">
      <c r="A33" s="12">
        <v>29</v>
      </c>
      <c r="B33" s="67" t="str">
        <f>'PS dvorana'!B28</f>
        <v>PRZ</v>
      </c>
      <c r="C33" s="56">
        <f>IFERROR(VLOOKUP('12'!B29,'PS dvorana'!$B$4:$I$77,8,FALSE),"")</f>
        <v>1200</v>
      </c>
      <c r="D33" s="56"/>
      <c r="E33" s="56"/>
      <c r="F33" s="56" t="str">
        <f>IFERROR(VLOOKUP('12'!B29,'PS van stadiona'!$B$4:$J$118,8,FALSE),"")</f>
        <v/>
      </c>
      <c r="G33" s="56"/>
      <c r="H33" s="56"/>
      <c r="I33" s="56"/>
      <c r="J33" s="56"/>
      <c r="K33" s="68">
        <f t="shared" si="1"/>
        <v>1200</v>
      </c>
    </row>
    <row r="34" spans="1:11" ht="16.5" x14ac:dyDescent="0.3">
      <c r="A34" s="12">
        <v>30</v>
      </c>
      <c r="B34" s="67" t="str">
        <f>'PS dvorana'!B30</f>
        <v>RUM</v>
      </c>
      <c r="C34" s="56">
        <f>IFERROR(VLOOKUP('12'!B31,'PS dvorana'!$B$4:$I$77,8,FALSE),"")</f>
        <v>1100</v>
      </c>
      <c r="D34" s="56"/>
      <c r="E34" s="56"/>
      <c r="F34" s="56" t="str">
        <f>IFERROR(VLOOKUP('12'!B31,'PS van stadiona'!$B$4:$J$118,8,FALSE),"")</f>
        <v/>
      </c>
      <c r="G34" s="56"/>
      <c r="H34" s="56"/>
      <c r="I34" s="56"/>
      <c r="J34" s="56"/>
      <c r="K34" s="68">
        <f t="shared" si="1"/>
        <v>1100</v>
      </c>
    </row>
    <row r="35" spans="1:11" ht="16.5" x14ac:dyDescent="0.3">
      <c r="A35" s="12">
        <v>31</v>
      </c>
      <c r="B35" s="67" t="str">
        <f>'PS dvorana'!B32</f>
        <v>MZA</v>
      </c>
      <c r="C35" s="56">
        <f>IFERROR(VLOOKUP('12'!B33,'PS dvorana'!$B$4:$I$77,8,FALSE),"")</f>
        <v>900</v>
      </c>
      <c r="D35" s="56"/>
      <c r="E35" s="56"/>
      <c r="F35" s="56" t="str">
        <f>IFERROR(VLOOKUP('12'!B33,'PS van stadiona'!$B$4:$J$118,8,FALSE),"")</f>
        <v/>
      </c>
      <c r="G35" s="56"/>
      <c r="H35" s="56"/>
      <c r="I35" s="56"/>
      <c r="J35" s="56"/>
      <c r="K35" s="68">
        <f t="shared" si="1"/>
        <v>900</v>
      </c>
    </row>
    <row r="36" spans="1:11" ht="16.5" x14ac:dyDescent="0.3">
      <c r="A36" s="12">
        <v>32</v>
      </c>
      <c r="B36" s="67" t="str">
        <f>'PS dvorana'!B34</f>
        <v>VLA</v>
      </c>
      <c r="C36" s="56">
        <f>IFERROR(VLOOKUP('12'!B34,'PS dvorana'!$B$4:$I$77,8,FALSE),"")</f>
        <v>850</v>
      </c>
      <c r="D36" s="56"/>
      <c r="E36" s="56"/>
      <c r="F36" s="56" t="str">
        <f>IFERROR(VLOOKUP('12'!B34,'PS van stadiona'!$B$4:$J$118,8,FALSE),"")</f>
        <v/>
      </c>
      <c r="G36" s="56"/>
      <c r="H36" s="56"/>
      <c r="I36" s="56">
        <v>150</v>
      </c>
      <c r="J36" s="56"/>
      <c r="K36" s="68">
        <f t="shared" si="1"/>
        <v>1000</v>
      </c>
    </row>
    <row r="37" spans="1:11" ht="16.5" x14ac:dyDescent="0.3">
      <c r="A37" s="12">
        <v>33</v>
      </c>
      <c r="B37" s="67" t="e">
        <f>'PS dvorana'!#REF!</f>
        <v>#REF!</v>
      </c>
      <c r="C37" s="56"/>
      <c r="D37" s="56"/>
      <c r="E37" s="56"/>
      <c r="F37" s="56"/>
      <c r="G37" s="56"/>
      <c r="H37" s="56"/>
      <c r="I37" s="56">
        <v>1000</v>
      </c>
      <c r="J37" s="56"/>
      <c r="K37" s="68">
        <f t="shared" si="1"/>
        <v>1000</v>
      </c>
    </row>
    <row r="38" spans="1:11" ht="16.5" x14ac:dyDescent="0.3">
      <c r="A38" s="12">
        <v>34</v>
      </c>
      <c r="B38" s="67" t="str">
        <f>'PS dvorana'!B45</f>
        <v>DUL</v>
      </c>
      <c r="C38" s="56">
        <f>IFERROR(VLOOKUP('12'!B45,'PS dvorana'!$B$4:$I$77,8,FALSE),"")</f>
        <v>400</v>
      </c>
      <c r="D38" s="56"/>
      <c r="E38" s="56"/>
      <c r="F38" s="56" t="str">
        <f>IFERROR(VLOOKUP('12'!B45,'PS van stadiona'!$B$4:$J$118,8,FALSE),"")</f>
        <v/>
      </c>
      <c r="G38" s="56"/>
      <c r="H38" s="56"/>
      <c r="I38" s="56">
        <v>400</v>
      </c>
      <c r="J38" s="56"/>
      <c r="K38" s="68">
        <f t="shared" si="1"/>
        <v>800</v>
      </c>
    </row>
    <row r="39" spans="1:11" ht="16.5" x14ac:dyDescent="0.3">
      <c r="A39" s="12">
        <v>35</v>
      </c>
      <c r="B39" s="67" t="str">
        <f>'PS dvorana'!B37</f>
        <v>MLD</v>
      </c>
      <c r="C39" s="56">
        <f>IFERROR(VLOOKUP('12'!B37,'PS dvorana'!$B$4:$I$77,8,FALSE),"")</f>
        <v>650</v>
      </c>
      <c r="D39" s="56"/>
      <c r="E39" s="56"/>
      <c r="F39" s="56" t="str">
        <f>IFERROR(VLOOKUP('12'!B37,'PS van stadiona'!$B$4:$J$118,8,FALSE),"")</f>
        <v/>
      </c>
      <c r="G39" s="56"/>
      <c r="H39" s="56"/>
      <c r="I39" s="56"/>
      <c r="J39" s="56"/>
      <c r="K39" s="68">
        <f t="shared" si="1"/>
        <v>650</v>
      </c>
    </row>
    <row r="40" spans="1:11" ht="16.5" x14ac:dyDescent="0.3">
      <c r="A40" s="12">
        <v>36</v>
      </c>
      <c r="B40" s="67" t="str">
        <f>'PS dvorana'!B38</f>
        <v>ATB</v>
      </c>
      <c r="C40" s="56">
        <f>IFERROR(VLOOKUP('12'!B38,'PS dvorana'!$B$4:$I$77,8,FALSE),"")</f>
        <v>600</v>
      </c>
      <c r="D40" s="56"/>
      <c r="E40" s="56"/>
      <c r="F40" s="56" t="str">
        <f>IFERROR(VLOOKUP('12'!B38,'PS van stadiona'!$B$4:$J$118,8,FALSE),"")</f>
        <v/>
      </c>
      <c r="G40" s="56"/>
      <c r="H40" s="56"/>
      <c r="I40" s="56"/>
      <c r="J40" s="56"/>
      <c r="K40" s="68">
        <f t="shared" si="1"/>
        <v>600</v>
      </c>
    </row>
    <row r="41" spans="1:11" ht="16.5" x14ac:dyDescent="0.3">
      <c r="A41" s="12">
        <v>37</v>
      </c>
      <c r="B41" s="67" t="str">
        <f>'PS dvorana'!B44</f>
        <v>KRA</v>
      </c>
      <c r="C41" s="56">
        <f>IFERROR(VLOOKUP('12'!B44,'PS dvorana'!$B$4:$I$77,8,FALSE),"")</f>
        <v>450</v>
      </c>
      <c r="D41" s="56"/>
      <c r="E41" s="56"/>
      <c r="F41" s="56" t="str">
        <f>IFERROR(VLOOKUP('12'!B44,'PS van stadiona'!$B$4:$J$118,8,FALSE),"")</f>
        <v/>
      </c>
      <c r="G41" s="56"/>
      <c r="H41" s="56"/>
      <c r="I41" s="56">
        <v>200</v>
      </c>
      <c r="J41" s="56"/>
      <c r="K41" s="68">
        <f t="shared" si="1"/>
        <v>650</v>
      </c>
    </row>
    <row r="42" spans="1:11" ht="16.5" x14ac:dyDescent="0.3">
      <c r="A42" s="12">
        <v>38</v>
      </c>
      <c r="B42" s="67" t="e">
        <f>'PS dvorana'!#REF!</f>
        <v>#REF!</v>
      </c>
      <c r="C42" s="56" t="str">
        <f>IFERROR(VLOOKUP('12'!B76,'PS dvorana'!$B$4:$I$77,8,FALSE),"")</f>
        <v/>
      </c>
      <c r="D42" s="56"/>
      <c r="E42" s="56"/>
      <c r="F42" s="56" t="str">
        <f>IFERROR(VLOOKUP('12'!B76,'PS van stadiona'!$B$4:$J$118,8,FALSE),"")</f>
        <v/>
      </c>
      <c r="G42" s="56"/>
      <c r="H42" s="56"/>
      <c r="I42" s="56">
        <v>150</v>
      </c>
      <c r="J42" s="56"/>
      <c r="K42" s="68">
        <f t="shared" si="1"/>
        <v>150</v>
      </c>
    </row>
    <row r="43" spans="1:11" ht="16.5" x14ac:dyDescent="0.3">
      <c r="A43" s="12">
        <v>39</v>
      </c>
      <c r="B43" s="67" t="str">
        <f>'PS dvorana'!B39</f>
        <v>MOĆ</v>
      </c>
      <c r="C43" s="56">
        <f>IFERROR(VLOOKUP('12'!B39,'PS dvorana'!$B$4:$I$77,8,FALSE),"")</f>
        <v>600</v>
      </c>
      <c r="D43" s="56"/>
      <c r="E43" s="56"/>
      <c r="F43" s="56" t="str">
        <f>IFERROR(VLOOKUP('12'!B39,'PS van stadiona'!$B$4:$J$118,8,FALSE),"")</f>
        <v/>
      </c>
      <c r="G43" s="56"/>
      <c r="H43" s="56"/>
      <c r="I43" s="56"/>
      <c r="J43" s="56"/>
      <c r="K43" s="68">
        <f t="shared" si="1"/>
        <v>600</v>
      </c>
    </row>
    <row r="44" spans="1:11" ht="16.5" x14ac:dyDescent="0.3">
      <c r="A44" s="12">
        <v>40</v>
      </c>
      <c r="B44" s="67" t="str">
        <f>'PS dvorana'!B64</f>
        <v>EASK</v>
      </c>
      <c r="C44" s="56">
        <f>IFERROR(VLOOKUP('12'!B68,'PS dvorana'!$B$4:$I$77,8,FALSE),"")</f>
        <v>0</v>
      </c>
      <c r="D44" s="56"/>
      <c r="E44" s="56"/>
      <c r="F44" s="56" t="str">
        <f>IFERROR(VLOOKUP('12'!B68,'PS van stadiona'!$B$4:$J$118,8,FALSE),"")</f>
        <v/>
      </c>
      <c r="G44" s="56"/>
      <c r="H44" s="56"/>
      <c r="I44" s="56"/>
      <c r="J44" s="56">
        <v>600</v>
      </c>
      <c r="K44" s="68">
        <f t="shared" si="1"/>
        <v>600</v>
      </c>
    </row>
    <row r="45" spans="1:11" ht="16.5" x14ac:dyDescent="0.3">
      <c r="A45" s="12">
        <v>41</v>
      </c>
      <c r="B45" s="67" t="str">
        <f>'PS dvorana'!B41</f>
        <v>KAR</v>
      </c>
      <c r="C45" s="56">
        <f>IFERROR(VLOOKUP('12'!B41,'PS dvorana'!$B$4:$I$77,8,FALSE),"")</f>
        <v>550</v>
      </c>
      <c r="D45" s="56"/>
      <c r="E45" s="56"/>
      <c r="F45" s="56" t="str">
        <f>IFERROR(VLOOKUP('12'!B41,'PS van stadiona'!$B$4:$J$118,8,FALSE),"")</f>
        <v/>
      </c>
      <c r="G45" s="56"/>
      <c r="H45" s="56"/>
      <c r="I45" s="56"/>
      <c r="J45" s="56"/>
      <c r="K45" s="68">
        <f t="shared" si="1"/>
        <v>550</v>
      </c>
    </row>
    <row r="46" spans="1:11" ht="16.5" x14ac:dyDescent="0.3">
      <c r="A46" s="12">
        <v>42</v>
      </c>
      <c r="B46" s="67" t="str">
        <f>'PS dvorana'!B46</f>
        <v>JES</v>
      </c>
      <c r="C46" s="56">
        <f>IFERROR(VLOOKUP('12'!B47,'PS dvorana'!$B$4:$I$77,8,FALSE),"")</f>
        <v>400</v>
      </c>
      <c r="D46" s="56"/>
      <c r="E46" s="56"/>
      <c r="F46" s="56" t="str">
        <f>IFERROR(VLOOKUP('12'!B47,'PS van stadiona'!$B$4:$J$118,8,FALSE),"")</f>
        <v/>
      </c>
      <c r="G46" s="56"/>
      <c r="H46" s="56"/>
      <c r="I46" s="56">
        <v>150</v>
      </c>
      <c r="J46" s="56"/>
      <c r="K46" s="68">
        <f t="shared" si="1"/>
        <v>550</v>
      </c>
    </row>
    <row r="47" spans="1:11" ht="16.5" x14ac:dyDescent="0.3">
      <c r="A47" s="12">
        <v>43</v>
      </c>
      <c r="B47" s="67" t="str">
        <f>'PS dvorana'!B42</f>
        <v>PRI</v>
      </c>
      <c r="C47" s="56">
        <f>IFERROR(VLOOKUP('12'!B42,'PS dvorana'!$B$4:$I$77,8,FALSE),"")</f>
        <v>550</v>
      </c>
      <c r="D47" s="56"/>
      <c r="E47" s="56"/>
      <c r="F47" s="56" t="str">
        <f>IFERROR(VLOOKUP('12'!B42,'PS van stadiona'!$B$4:$J$118,8,FALSE),"")</f>
        <v/>
      </c>
      <c r="G47" s="56"/>
      <c r="H47" s="56"/>
      <c r="I47" s="56"/>
      <c r="J47" s="56"/>
      <c r="K47" s="68">
        <f t="shared" si="1"/>
        <v>550</v>
      </c>
    </row>
    <row r="48" spans="1:11" ht="16.5" x14ac:dyDescent="0.3">
      <c r="A48" s="12">
        <v>44</v>
      </c>
      <c r="B48" s="67" t="str">
        <f>'PS dvorana'!B43</f>
        <v>SUR</v>
      </c>
      <c r="C48" s="56">
        <f>IFERROR(VLOOKUP('12'!B43,'PS dvorana'!$B$4:$I$77,8,FALSE),"")</f>
        <v>500</v>
      </c>
      <c r="D48" s="56"/>
      <c r="E48" s="56"/>
      <c r="F48" s="56" t="str">
        <f>IFERROR(VLOOKUP('12'!B43,'PS van stadiona'!$B$4:$J$118,8,FALSE),"")</f>
        <v/>
      </c>
      <c r="G48" s="56"/>
      <c r="H48" s="56"/>
      <c r="I48" s="56"/>
      <c r="J48" s="56"/>
      <c r="K48" s="68">
        <f t="shared" si="1"/>
        <v>500</v>
      </c>
    </row>
    <row r="49" spans="1:11" ht="16.5" x14ac:dyDescent="0.3">
      <c r="A49" s="12">
        <v>45</v>
      </c>
      <c r="B49" s="67" t="str">
        <f>'PS dvorana'!B48</f>
        <v>NIŠ</v>
      </c>
      <c r="C49" s="56">
        <f>IFERROR(VLOOKUP('12'!B49,'PS dvorana'!$B$4:$I$77,8,FALSE),"")</f>
        <v>400</v>
      </c>
      <c r="D49" s="56"/>
      <c r="E49" s="56"/>
      <c r="F49" s="56" t="str">
        <f>IFERROR(VLOOKUP('12'!B49,'PS van stadiona'!$B$4:$J$118,8,FALSE),"")</f>
        <v/>
      </c>
      <c r="G49" s="56"/>
      <c r="H49" s="56"/>
      <c r="I49" s="56">
        <v>150</v>
      </c>
      <c r="J49" s="56"/>
      <c r="K49" s="68">
        <f t="shared" si="1"/>
        <v>550</v>
      </c>
    </row>
    <row r="50" spans="1:11" ht="16.5" x14ac:dyDescent="0.3">
      <c r="A50" s="12">
        <v>46</v>
      </c>
      <c r="B50" s="67" t="str">
        <f>'PS dvorana'!B49</f>
        <v>DTPM</v>
      </c>
      <c r="C50" s="56">
        <f>IFERROR(VLOOKUP('12'!B50,'PS dvorana'!$B$4:$I$77,8,FALSE),"")</f>
        <v>350</v>
      </c>
      <c r="D50" s="56"/>
      <c r="E50" s="56"/>
      <c r="F50" s="56" t="str">
        <f>IFERROR(VLOOKUP('12'!B50,'PS van stadiona'!$B$4:$J$118,8,FALSE),"")</f>
        <v/>
      </c>
      <c r="G50" s="56"/>
      <c r="H50" s="56"/>
      <c r="I50" s="56">
        <v>150</v>
      </c>
      <c r="J50" s="56"/>
      <c r="K50" s="68">
        <f t="shared" si="1"/>
        <v>500</v>
      </c>
    </row>
    <row r="51" spans="1:11" ht="16.5" x14ac:dyDescent="0.3">
      <c r="A51" s="12">
        <v>47</v>
      </c>
      <c r="B51" s="67" t="e">
        <f>'PS dvorana'!#REF!</f>
        <v>#REF!</v>
      </c>
      <c r="C51" s="56" t="str">
        <f>IFERROR(VLOOKUP('12'!B46,'PS dvorana'!$B$4:$I$77,8,FALSE),"")</f>
        <v/>
      </c>
      <c r="D51" s="56"/>
      <c r="E51" s="56"/>
      <c r="F51" s="56" t="str">
        <f>IFERROR(VLOOKUP('12'!B46,'PS van stadiona'!$B$4:$J$118,8,FALSE),"")</f>
        <v/>
      </c>
      <c r="G51" s="56"/>
      <c r="H51" s="56"/>
      <c r="I51" s="56"/>
      <c r="J51" s="56"/>
      <c r="K51" s="68">
        <f t="shared" si="1"/>
        <v>0</v>
      </c>
    </row>
    <row r="52" spans="1:11" ht="16.5" x14ac:dyDescent="0.3">
      <c r="A52" s="12">
        <v>48</v>
      </c>
      <c r="B52" s="67" t="e">
        <f>'PS dvorana'!#REF!</f>
        <v>#REF!</v>
      </c>
      <c r="C52" s="56" t="str">
        <f>IFERROR(VLOOKUP('12'!B75,'PS dvorana'!$B$4:$I$77,8,FALSE),"")</f>
        <v/>
      </c>
      <c r="D52" s="56"/>
      <c r="E52" s="56"/>
      <c r="F52" s="56" t="str">
        <f>IFERROR(VLOOKUP('12'!B75,'PS van stadiona'!$B$4:$J$118,8,FALSE),"")</f>
        <v/>
      </c>
      <c r="G52" s="56"/>
      <c r="H52" s="56"/>
      <c r="I52" s="56"/>
      <c r="J52" s="56"/>
      <c r="K52" s="68">
        <f t="shared" si="1"/>
        <v>0</v>
      </c>
    </row>
    <row r="53" spans="1:11" ht="16.5" x14ac:dyDescent="0.3">
      <c r="A53" s="12">
        <v>49</v>
      </c>
      <c r="B53" s="67" t="e">
        <f>'PS dvorana'!#REF!</f>
        <v>#REF!</v>
      </c>
      <c r="C53" s="56" t="str">
        <f>IFERROR(VLOOKUP('12'!B77,'PS dvorana'!$B$4:$I$77,8,FALSE),"")</f>
        <v/>
      </c>
      <c r="D53" s="56"/>
      <c r="E53" s="56"/>
      <c r="F53" s="56" t="str">
        <f>IFERROR(VLOOKUP('12'!B77,'PS van stadiona'!$B$4:$J$118,8,FALSE),"")</f>
        <v/>
      </c>
      <c r="G53" s="56"/>
      <c r="H53" s="56"/>
      <c r="I53" s="56"/>
      <c r="J53" s="56"/>
      <c r="K53" s="68">
        <f t="shared" si="1"/>
        <v>0</v>
      </c>
    </row>
    <row r="54" spans="1:11" ht="16.5" x14ac:dyDescent="0.3">
      <c r="A54" s="12">
        <v>50</v>
      </c>
      <c r="B54" s="67" t="str">
        <f>'PS dvorana'!B47</f>
        <v>PKG</v>
      </c>
      <c r="C54" s="56">
        <f>IFERROR(VLOOKUP('12'!B48,'PS dvorana'!$B$4:$I$77,8,FALSE),"")</f>
        <v>400</v>
      </c>
      <c r="D54" s="56"/>
      <c r="E54" s="56"/>
      <c r="F54" s="56" t="str">
        <f>IFERROR(VLOOKUP('12'!B48,'PS van stadiona'!$B$4:$J$118,8,FALSE),"")</f>
        <v/>
      </c>
      <c r="G54" s="56"/>
      <c r="H54" s="56"/>
      <c r="I54" s="56"/>
      <c r="J54" s="56"/>
      <c r="K54" s="68">
        <f t="shared" si="1"/>
        <v>400</v>
      </c>
    </row>
    <row r="55" spans="1:11" ht="16.5" x14ac:dyDescent="0.3">
      <c r="A55" s="12">
        <v>51</v>
      </c>
      <c r="B55" s="67" t="e">
        <f>'PS dvorana'!#REF!</f>
        <v>#REF!</v>
      </c>
      <c r="C55" s="56" t="str">
        <f>IFERROR(VLOOKUP('12'!B51,'PS dvorana'!$B$4:$I$77,8,FALSE),"")</f>
        <v/>
      </c>
      <c r="D55" s="56"/>
      <c r="E55" s="56"/>
      <c r="F55" s="56" t="str">
        <f>IFERROR(VLOOKUP('12'!B51,'PS van stadiona'!$B$4:$J$118,8,FALSE),"")</f>
        <v/>
      </c>
      <c r="G55" s="56"/>
      <c r="H55" s="56"/>
      <c r="I55" s="56"/>
      <c r="J55" s="56"/>
      <c r="K55" s="68">
        <f t="shared" si="1"/>
        <v>0</v>
      </c>
    </row>
    <row r="56" spans="1:11" ht="16.5" x14ac:dyDescent="0.3">
      <c r="A56" s="12">
        <v>52</v>
      </c>
      <c r="B56" s="67" t="str">
        <f>'PS dvorana'!B50</f>
        <v>PKI</v>
      </c>
      <c r="C56" s="56">
        <f>IFERROR(VLOOKUP('12'!B52,'PS dvorana'!$B$4:$I$77,8,FALSE),"")</f>
        <v>300</v>
      </c>
      <c r="D56" s="56"/>
      <c r="E56" s="56"/>
      <c r="F56" s="56" t="str">
        <f>IFERROR(VLOOKUP('12'!B52,'PS van stadiona'!$B$4:$J$118,8,FALSE),"")</f>
        <v/>
      </c>
      <c r="G56" s="56"/>
      <c r="H56" s="56"/>
      <c r="I56" s="56"/>
      <c r="J56" s="56"/>
      <c r="K56" s="68">
        <f t="shared" si="1"/>
        <v>300</v>
      </c>
    </row>
    <row r="57" spans="1:11" ht="16.5" x14ac:dyDescent="0.3">
      <c r="A57" s="12">
        <v>53</v>
      </c>
      <c r="B57" s="67" t="str">
        <f>'PS dvorana'!B51</f>
        <v>SJE</v>
      </c>
      <c r="C57" s="56">
        <f>IFERROR(VLOOKUP('12'!B53,'PS dvorana'!$B$4:$I$77,8,FALSE),"")</f>
        <v>300</v>
      </c>
      <c r="D57" s="56"/>
      <c r="E57" s="56"/>
      <c r="F57" s="56" t="str">
        <f>IFERROR(VLOOKUP('12'!B53,'PS van stadiona'!$B$4:$J$118,8,FALSE),"")</f>
        <v/>
      </c>
      <c r="G57" s="56"/>
      <c r="H57" s="56"/>
      <c r="I57" s="56"/>
      <c r="J57" s="56"/>
      <c r="K57" s="68">
        <f t="shared" si="1"/>
        <v>300</v>
      </c>
    </row>
    <row r="58" spans="1:11" ht="16.5" x14ac:dyDescent="0.3">
      <c r="A58" s="12">
        <v>54</v>
      </c>
      <c r="B58" s="67" t="str">
        <f>'PS dvorana'!B52</f>
        <v>TKM</v>
      </c>
      <c r="C58" s="56">
        <f>IFERROR(VLOOKUP('12'!B54,'PS dvorana'!$B$4:$I$77,8,FALSE),"")</f>
        <v>250</v>
      </c>
      <c r="D58" s="56"/>
      <c r="E58" s="56"/>
      <c r="F58" s="56" t="str">
        <f>IFERROR(VLOOKUP('12'!B54,'PS van stadiona'!$B$4:$J$118,8,FALSE),"")</f>
        <v/>
      </c>
      <c r="G58" s="56"/>
      <c r="H58" s="56"/>
      <c r="I58" s="56"/>
      <c r="J58" s="56"/>
      <c r="K58" s="68">
        <f t="shared" si="1"/>
        <v>250</v>
      </c>
    </row>
    <row r="59" spans="1:11" ht="16.5" x14ac:dyDescent="0.3">
      <c r="A59" s="12">
        <v>55</v>
      </c>
      <c r="B59" s="67" t="str">
        <f>'PS dvorana'!B53</f>
        <v>VLA</v>
      </c>
      <c r="C59" s="56">
        <f>IFERROR(VLOOKUP('12'!B55,'PS dvorana'!$B$4:$I$77,8,FALSE),"")</f>
        <v>850</v>
      </c>
      <c r="D59" s="56"/>
      <c r="E59" s="56"/>
      <c r="F59" s="56" t="str">
        <f>IFERROR(VLOOKUP('12'!B55,'PS van stadiona'!$B$4:$J$118,8,FALSE),"")</f>
        <v/>
      </c>
      <c r="G59" s="56"/>
      <c r="H59" s="56"/>
      <c r="I59" s="56"/>
      <c r="J59" s="56"/>
      <c r="K59" s="68">
        <f t="shared" si="1"/>
        <v>850</v>
      </c>
    </row>
    <row r="60" spans="1:11" ht="16.5" x14ac:dyDescent="0.3">
      <c r="A60" s="12">
        <v>56</v>
      </c>
      <c r="B60" s="67" t="e">
        <f>'PS dvorana'!#REF!</f>
        <v>#REF!</v>
      </c>
      <c r="C60" s="56" t="str">
        <f>IFERROR(VLOOKUP('12'!B91,'PS dvorana'!$B$4:$I$77,8,FALSE),"")</f>
        <v/>
      </c>
      <c r="D60" s="56"/>
      <c r="E60" s="56"/>
      <c r="F60" s="56"/>
      <c r="G60" s="56"/>
      <c r="H60" s="56"/>
      <c r="I60" s="56">
        <v>50</v>
      </c>
      <c r="J60" s="56"/>
      <c r="K60" s="68">
        <f t="shared" si="1"/>
        <v>50</v>
      </c>
    </row>
    <row r="61" spans="1:11" ht="16.5" x14ac:dyDescent="0.3">
      <c r="A61" s="12">
        <v>57</v>
      </c>
      <c r="B61" s="67" t="str">
        <f>'PS dvorana'!B54</f>
        <v>ESP</v>
      </c>
      <c r="C61" s="56">
        <f>IFERROR(VLOOKUP('12'!B56,'PS dvorana'!$B$4:$I$77,8,FALSE),"")</f>
        <v>250</v>
      </c>
      <c r="D61" s="56"/>
      <c r="E61" s="56"/>
      <c r="F61" s="56" t="str">
        <f>IFERROR(VLOOKUP('12'!B56,'PS van stadiona'!$B$4:$J$118,8,FALSE),"")</f>
        <v/>
      </c>
      <c r="G61" s="56"/>
      <c r="H61" s="56"/>
      <c r="I61" s="56"/>
      <c r="J61" s="56"/>
      <c r="K61" s="68">
        <f t="shared" si="1"/>
        <v>250</v>
      </c>
    </row>
    <row r="62" spans="1:11" ht="16.5" x14ac:dyDescent="0.3">
      <c r="A62" s="12">
        <v>58</v>
      </c>
      <c r="B62" s="67" t="str">
        <f>'PS dvorana'!B55</f>
        <v>VŽJ</v>
      </c>
      <c r="C62" s="56">
        <f>IFERROR(VLOOKUP('12'!B57,'PS dvorana'!$B$4:$I$77,8,FALSE),"")</f>
        <v>250</v>
      </c>
      <c r="D62" s="56"/>
      <c r="E62" s="56"/>
      <c r="F62" s="56" t="str">
        <f>IFERROR(VLOOKUP('12'!B57,'PS van stadiona'!$B$4:$J$118,8,FALSE),"")</f>
        <v/>
      </c>
      <c r="G62" s="56"/>
      <c r="H62" s="56"/>
      <c r="I62" s="56"/>
      <c r="J62" s="56"/>
      <c r="K62" s="68">
        <f t="shared" si="1"/>
        <v>250</v>
      </c>
    </row>
    <row r="63" spans="1:11" ht="16.5" x14ac:dyDescent="0.3">
      <c r="A63" s="12">
        <v>59</v>
      </c>
      <c r="B63" s="67" t="str">
        <f>'PS dvorana'!B56</f>
        <v>KRU</v>
      </c>
      <c r="C63" s="56">
        <f>IFERROR(VLOOKUP('12'!B58,'PS dvorana'!$B$4:$I$77,8,FALSE),"")</f>
        <v>250</v>
      </c>
      <c r="D63" s="56"/>
      <c r="E63" s="56"/>
      <c r="F63" s="56" t="str">
        <f>IFERROR(VLOOKUP('12'!B58,'PS van stadiona'!$B$4:$J$118,8,FALSE),"")</f>
        <v/>
      </c>
      <c r="G63" s="56"/>
      <c r="H63" s="56"/>
      <c r="I63" s="56"/>
      <c r="J63" s="56"/>
      <c r="K63" s="68">
        <f t="shared" si="1"/>
        <v>250</v>
      </c>
    </row>
    <row r="64" spans="1:11" ht="16.5" x14ac:dyDescent="0.3">
      <c r="A64" s="12">
        <v>60</v>
      </c>
      <c r="B64" s="67" t="str">
        <f>'PS dvorana'!B57</f>
        <v>LAZ</v>
      </c>
      <c r="C64" s="56">
        <f>IFERROR(VLOOKUP('12'!B59,'PS dvorana'!$B$4:$I$77,8,FALSE),"")</f>
        <v>250</v>
      </c>
      <c r="D64" s="56"/>
      <c r="E64" s="56"/>
      <c r="F64" s="56" t="str">
        <f>IFERROR(VLOOKUP('12'!B59,'PS van stadiona'!$B$4:$J$118,8,FALSE),"")</f>
        <v/>
      </c>
      <c r="G64" s="56"/>
      <c r="H64" s="56"/>
      <c r="I64" s="56"/>
      <c r="J64" s="56"/>
      <c r="K64" s="68">
        <f t="shared" ref="K64:K95" si="2">SUM(C64:J64)</f>
        <v>250</v>
      </c>
    </row>
    <row r="65" spans="1:11" ht="16.5" x14ac:dyDescent="0.3">
      <c r="A65" s="12">
        <v>61</v>
      </c>
      <c r="B65" s="67" t="e">
        <f>'PS dvorana'!#REF!</f>
        <v>#REF!</v>
      </c>
      <c r="C65" s="56" t="str">
        <f>IFERROR(VLOOKUP('12'!B60,'PS dvorana'!$B$4:$I$77,8,FALSE),"")</f>
        <v/>
      </c>
      <c r="D65" s="56"/>
      <c r="E65" s="56"/>
      <c r="F65" s="56" t="str">
        <f>IFERROR(VLOOKUP('12'!B60,'PS van stadiona'!$B$4:$J$118,8,FALSE),"")</f>
        <v/>
      </c>
      <c r="G65" s="56"/>
      <c r="H65" s="56"/>
      <c r="I65" s="56"/>
      <c r="J65" s="56"/>
      <c r="K65" s="68">
        <f t="shared" si="2"/>
        <v>0</v>
      </c>
    </row>
    <row r="66" spans="1:11" ht="16.5" x14ac:dyDescent="0.3">
      <c r="A66" s="12">
        <v>62</v>
      </c>
      <c r="B66" s="67" t="e">
        <f>'PS dvorana'!#REF!</f>
        <v>#REF!</v>
      </c>
      <c r="C66" s="56" t="str">
        <f>IFERROR(VLOOKUP('12'!B61,'PS dvorana'!$B$4:$I$77,8,FALSE),"")</f>
        <v/>
      </c>
      <c r="D66" s="56"/>
      <c r="E66" s="56"/>
      <c r="F66" s="56" t="str">
        <f>IFERROR(VLOOKUP('12'!B61,'PS van stadiona'!$B$4:$J$118,8,FALSE),"")</f>
        <v/>
      </c>
      <c r="G66" s="56"/>
      <c r="H66" s="56"/>
      <c r="I66" s="56"/>
      <c r="J66" s="56"/>
      <c r="K66" s="68">
        <f t="shared" si="2"/>
        <v>0</v>
      </c>
    </row>
    <row r="67" spans="1:11" ht="16.5" x14ac:dyDescent="0.3">
      <c r="A67" s="12">
        <v>63</v>
      </c>
      <c r="B67" s="67" t="str">
        <f>'PS dvorana'!B58</f>
        <v>VVA</v>
      </c>
      <c r="C67" s="56">
        <f>IFERROR(VLOOKUP('12'!B62,'PS dvorana'!$B$4:$I$77,8,FALSE),"")</f>
        <v>250</v>
      </c>
      <c r="D67" s="56"/>
      <c r="E67" s="56"/>
      <c r="F67" s="56" t="str">
        <f>IFERROR(VLOOKUP('12'!B62,'PS van stadiona'!$B$4:$J$118,8,FALSE),"")</f>
        <v/>
      </c>
      <c r="G67" s="56"/>
      <c r="H67" s="56"/>
      <c r="I67" s="56"/>
      <c r="J67" s="56"/>
      <c r="K67" s="68">
        <f t="shared" si="2"/>
        <v>250</v>
      </c>
    </row>
    <row r="68" spans="1:11" ht="16.5" x14ac:dyDescent="0.3">
      <c r="A68" s="12">
        <v>64</v>
      </c>
      <c r="B68" s="67" t="str">
        <f>'PS dvorana'!B59</f>
        <v>SSM</v>
      </c>
      <c r="C68" s="56">
        <f>IFERROR(VLOOKUP('12'!B63,'PS dvorana'!$B$4:$I$77,8,FALSE),"")</f>
        <v>200</v>
      </c>
      <c r="D68" s="56"/>
      <c r="E68" s="56"/>
      <c r="F68" s="56" t="str">
        <f>IFERROR(VLOOKUP('12'!B63,'PS van stadiona'!$B$4:$J$118,8,FALSE),"")</f>
        <v/>
      </c>
      <c r="G68" s="56"/>
      <c r="H68" s="56"/>
      <c r="I68" s="56"/>
      <c r="J68" s="56"/>
      <c r="K68" s="68">
        <f t="shared" si="2"/>
        <v>200</v>
      </c>
    </row>
    <row r="69" spans="1:11" ht="16.5" x14ac:dyDescent="0.3">
      <c r="A69" s="12">
        <v>65</v>
      </c>
      <c r="B69" s="67" t="str">
        <f>'PS dvorana'!B60</f>
        <v>TAP</v>
      </c>
      <c r="C69" s="56">
        <f>IFERROR(VLOOKUP('12'!B64,'PS dvorana'!$B$4:$I$77,8,FALSE),"")</f>
        <v>200</v>
      </c>
      <c r="D69" s="56"/>
      <c r="E69" s="56"/>
      <c r="F69" s="56" t="str">
        <f>IFERROR(VLOOKUP('12'!B64,'PS van stadiona'!$B$4:$J$118,8,FALSE),"")</f>
        <v/>
      </c>
      <c r="G69" s="56"/>
      <c r="H69" s="56"/>
      <c r="I69" s="56"/>
      <c r="J69" s="56"/>
      <c r="K69" s="68">
        <f t="shared" si="2"/>
        <v>200</v>
      </c>
    </row>
    <row r="70" spans="1:11" ht="16.5" x14ac:dyDescent="0.3">
      <c r="A70" s="12">
        <v>66</v>
      </c>
      <c r="B70" s="67" t="str">
        <f>'PS dvorana'!B61</f>
        <v>SPM</v>
      </c>
      <c r="C70" s="56">
        <f>IFERROR(VLOOKUP('12'!B65,'PS dvorana'!$B$4:$I$77,8,FALSE),"")</f>
        <v>200</v>
      </c>
      <c r="D70" s="56"/>
      <c r="E70" s="56"/>
      <c r="F70" s="56" t="str">
        <f>IFERROR(VLOOKUP('12'!B65,'PS van stadiona'!$B$4:$J$118,8,FALSE),"")</f>
        <v/>
      </c>
      <c r="G70" s="56"/>
      <c r="H70" s="56"/>
      <c r="I70" s="56"/>
      <c r="J70" s="56"/>
      <c r="K70" s="68">
        <f t="shared" si="2"/>
        <v>200</v>
      </c>
    </row>
    <row r="71" spans="1:11" ht="16.5" x14ac:dyDescent="0.3">
      <c r="A71" s="12">
        <v>67</v>
      </c>
      <c r="B71" s="67" t="str">
        <f>'PS dvorana'!B62</f>
        <v>ATV</v>
      </c>
      <c r="C71" s="56">
        <f>IFERROR(VLOOKUP('12'!B66,'PS dvorana'!$B$4:$I$77,8,FALSE),"")</f>
        <v>0</v>
      </c>
      <c r="D71" s="56"/>
      <c r="E71" s="56"/>
      <c r="F71" s="56" t="str">
        <f>IFERROR(VLOOKUP('12'!B66,'PS van stadiona'!$B$4:$J$118,8,FALSE),"")</f>
        <v/>
      </c>
      <c r="G71" s="56"/>
      <c r="H71" s="56"/>
      <c r="I71" s="56"/>
      <c r="J71" s="56"/>
      <c r="K71" s="68">
        <f t="shared" si="2"/>
        <v>0</v>
      </c>
    </row>
    <row r="72" spans="1:11" ht="16.5" x14ac:dyDescent="0.3">
      <c r="A72" s="12">
        <v>68</v>
      </c>
      <c r="B72" s="67" t="str">
        <f>'PS dvorana'!B63</f>
        <v>CRV</v>
      </c>
      <c r="C72" s="56">
        <f>IFERROR(VLOOKUP('12'!B67,'PS dvorana'!$B$4:$I$77,8,FALSE),"")</f>
        <v>0</v>
      </c>
      <c r="D72" s="56"/>
      <c r="E72" s="56"/>
      <c r="F72" s="56" t="str">
        <f>IFERROR(VLOOKUP('12'!B67,'PS van stadiona'!$B$4:$J$118,8,FALSE),"")</f>
        <v/>
      </c>
      <c r="G72" s="56"/>
      <c r="H72" s="56"/>
      <c r="I72" s="56"/>
      <c r="J72" s="56"/>
      <c r="K72" s="68">
        <f t="shared" si="2"/>
        <v>0</v>
      </c>
    </row>
    <row r="73" spans="1:11" ht="16.5" x14ac:dyDescent="0.3">
      <c r="A73" s="12">
        <v>69</v>
      </c>
      <c r="B73" s="67" t="str">
        <f>'PS dvorana'!B65</f>
        <v>JAG</v>
      </c>
      <c r="C73" s="56">
        <f>IFERROR(VLOOKUP('12'!B69,'PS dvorana'!$B$4:$I$77,8,FALSE),"")</f>
        <v>0</v>
      </c>
      <c r="D73" s="56"/>
      <c r="E73" s="56"/>
      <c r="F73" s="56" t="str">
        <f>IFERROR(VLOOKUP('12'!B69,'PS van stadiona'!$B$4:$J$118,8,FALSE),"")</f>
        <v/>
      </c>
      <c r="G73" s="56"/>
      <c r="H73" s="56"/>
      <c r="I73" s="56"/>
      <c r="J73" s="56"/>
      <c r="K73" s="68">
        <f t="shared" si="2"/>
        <v>0</v>
      </c>
    </row>
    <row r="74" spans="1:11" ht="16.5" x14ac:dyDescent="0.3">
      <c r="A74" s="12">
        <v>70</v>
      </c>
      <c r="B74" s="67" t="str">
        <f>'PS dvorana'!B66</f>
        <v>TFV</v>
      </c>
      <c r="C74" s="56">
        <f>IFERROR(VLOOKUP('12'!B70,'PS dvorana'!$B$4:$I$77,8,FALSE),"")</f>
        <v>0</v>
      </c>
      <c r="D74" s="56"/>
      <c r="E74" s="56"/>
      <c r="F74" s="56" t="str">
        <f>IFERROR(VLOOKUP('12'!B70,'PS van stadiona'!$B$4:$J$118,8,FALSE),"")</f>
        <v/>
      </c>
      <c r="G74" s="56"/>
      <c r="H74" s="56"/>
      <c r="I74" s="56"/>
      <c r="J74" s="56"/>
      <c r="K74" s="68">
        <f t="shared" si="2"/>
        <v>0</v>
      </c>
    </row>
    <row r="75" spans="1:11" ht="16.5" x14ac:dyDescent="0.3">
      <c r="A75" s="12">
        <v>71</v>
      </c>
      <c r="B75" s="67" t="str">
        <f>'PS dvorana'!B67</f>
        <v>SAK</v>
      </c>
      <c r="C75" s="56">
        <f>IFERROR(VLOOKUP('12'!B71,'PS dvorana'!$B$4:$I$77,8,FALSE),"")</f>
        <v>0</v>
      </c>
      <c r="D75" s="56"/>
      <c r="E75" s="56"/>
      <c r="F75" s="56" t="str">
        <f>IFERROR(VLOOKUP('12'!B71,'PS van stadiona'!$B$4:$J$118,8,FALSE),"")</f>
        <v/>
      </c>
      <c r="G75" s="56"/>
      <c r="H75" s="56"/>
      <c r="I75" s="56"/>
      <c r="J75" s="56"/>
      <c r="K75" s="68">
        <f t="shared" si="2"/>
        <v>0</v>
      </c>
    </row>
    <row r="76" spans="1:11" ht="16.5" x14ac:dyDescent="0.3">
      <c r="A76" s="12">
        <v>72</v>
      </c>
      <c r="B76" s="67" t="str">
        <f>'PS dvorana'!B68</f>
        <v>SEN</v>
      </c>
      <c r="C76" s="56">
        <f>IFERROR(VLOOKUP('12'!B72,'PS dvorana'!$B$4:$I$77,8,FALSE),"")</f>
        <v>0</v>
      </c>
      <c r="D76" s="56"/>
      <c r="E76" s="56"/>
      <c r="F76" s="56" t="str">
        <f>IFERROR(VLOOKUP('12'!B72,'PS van stadiona'!$B$4:$J$118,8,FALSE),"")</f>
        <v/>
      </c>
      <c r="G76" s="56"/>
      <c r="H76" s="56"/>
      <c r="I76" s="56"/>
      <c r="J76" s="56"/>
      <c r="K76" s="68">
        <f t="shared" si="2"/>
        <v>0</v>
      </c>
    </row>
    <row r="77" spans="1:11" ht="16.5" x14ac:dyDescent="0.3">
      <c r="A77" s="12">
        <v>73</v>
      </c>
      <c r="B77" s="67" t="str">
        <f>'PS dvorana'!B69</f>
        <v>MZA</v>
      </c>
      <c r="C77" s="56">
        <f>IFERROR(VLOOKUP('12'!B73,'PS dvorana'!$B$4:$I$77,8,FALSE),"")</f>
        <v>900</v>
      </c>
      <c r="D77" s="56"/>
      <c r="E77" s="56"/>
      <c r="F77" s="56" t="str">
        <f>IFERROR(VLOOKUP('12'!B73,'PS van stadiona'!$B$4:$J$118,8,FALSE),"")</f>
        <v/>
      </c>
      <c r="G77" s="56"/>
      <c r="H77" s="56"/>
      <c r="I77" s="56"/>
      <c r="J77" s="56"/>
      <c r="K77" s="68">
        <f t="shared" si="2"/>
        <v>900</v>
      </c>
    </row>
    <row r="78" spans="1:11" ht="16.5" x14ac:dyDescent="0.3">
      <c r="A78" s="12">
        <v>74</v>
      </c>
      <c r="B78" s="67" t="e">
        <f>'PS dvorana'!#REF!</f>
        <v>#REF!</v>
      </c>
      <c r="C78" s="56" t="str">
        <f>IFERROR(VLOOKUP('12'!B74,'PS dvorana'!$B$4:$I$77,8,FALSE),"")</f>
        <v/>
      </c>
      <c r="D78" s="56"/>
      <c r="E78" s="56"/>
      <c r="F78" s="56" t="str">
        <f>IFERROR(VLOOKUP('12'!B74,'PS van stadiona'!$B$4:$J$118,8,FALSE),"")</f>
        <v/>
      </c>
      <c r="G78" s="56"/>
      <c r="H78" s="56"/>
      <c r="I78" s="56"/>
      <c r="J78" s="56"/>
      <c r="K78" s="68">
        <f t="shared" si="2"/>
        <v>0</v>
      </c>
    </row>
    <row r="79" spans="1:11" ht="16.5" x14ac:dyDescent="0.3">
      <c r="A79" s="12">
        <v>75</v>
      </c>
      <c r="B79" s="67" t="e">
        <f>'PS dvorana'!#REF!</f>
        <v>#REF!</v>
      </c>
      <c r="C79" s="56" t="str">
        <f>IFERROR(VLOOKUP('12'!B78,'PS dvorana'!$B$4:$I$77,8,FALSE),"")</f>
        <v/>
      </c>
      <c r="D79" s="56"/>
      <c r="E79" s="56"/>
      <c r="F79" s="56" t="str">
        <f>IFERROR(VLOOKUP('12'!B75,'PS van stadiona'!$B$4:$J$118,8,FALSE),"")</f>
        <v/>
      </c>
      <c r="G79" s="56"/>
      <c r="H79" s="56"/>
      <c r="I79" s="56"/>
      <c r="J79" s="56"/>
      <c r="K79" s="68">
        <f t="shared" si="2"/>
        <v>0</v>
      </c>
    </row>
    <row r="80" spans="1:11" ht="16.5" x14ac:dyDescent="0.3">
      <c r="A80" s="12">
        <v>76</v>
      </c>
      <c r="B80" s="67" t="e">
        <f>'PS dvorana'!#REF!</f>
        <v>#REF!</v>
      </c>
      <c r="C80" s="56" t="str">
        <f>IFERROR(VLOOKUP('12'!B79,'PS dvorana'!$B$4:$I$77,8,FALSE),"")</f>
        <v/>
      </c>
      <c r="D80" s="56"/>
      <c r="E80" s="56"/>
      <c r="F80" s="56"/>
      <c r="G80" s="56"/>
      <c r="H80" s="56"/>
      <c r="I80" s="56"/>
      <c r="J80" s="56"/>
      <c r="K80" s="68">
        <f t="shared" si="2"/>
        <v>0</v>
      </c>
    </row>
    <row r="81" spans="1:11" ht="16.5" x14ac:dyDescent="0.3">
      <c r="A81" s="12">
        <v>77</v>
      </c>
      <c r="B81" s="67" t="e">
        <f>'PS dvorana'!#REF!</f>
        <v>#REF!</v>
      </c>
      <c r="C81" s="56" t="str">
        <f>IFERROR(VLOOKUP('12'!B80,'PS dvorana'!$B$4:$I$77,8,FALSE),"")</f>
        <v/>
      </c>
      <c r="D81" s="56"/>
      <c r="E81" s="56"/>
      <c r="F81" s="56"/>
      <c r="G81" s="56"/>
      <c r="H81" s="56"/>
      <c r="I81" s="56"/>
      <c r="J81" s="56"/>
      <c r="K81" s="68">
        <f t="shared" si="2"/>
        <v>0</v>
      </c>
    </row>
    <row r="82" spans="1:11" ht="16.5" x14ac:dyDescent="0.3">
      <c r="A82" s="12">
        <v>78</v>
      </c>
      <c r="B82" s="67" t="e">
        <f>'PS dvorana'!#REF!</f>
        <v>#REF!</v>
      </c>
      <c r="C82" s="56" t="str">
        <f>IFERROR(VLOOKUP('12'!B81,'PS dvorana'!$B$4:$I$77,8,FALSE),"")</f>
        <v/>
      </c>
      <c r="D82" s="56"/>
      <c r="E82" s="56"/>
      <c r="F82" s="56" t="str">
        <f>IFERROR(VLOOKUP('12'!B78,'PS van stadiona'!$B$4:$J$118,8,FALSE),"")</f>
        <v/>
      </c>
      <c r="G82" s="56"/>
      <c r="H82" s="56"/>
      <c r="I82" s="56"/>
      <c r="J82" s="56"/>
      <c r="K82" s="68">
        <f t="shared" si="2"/>
        <v>0</v>
      </c>
    </row>
    <row r="83" spans="1:11" ht="16.5" x14ac:dyDescent="0.3">
      <c r="A83" s="12">
        <v>79</v>
      </c>
      <c r="B83" s="67" t="e">
        <f>'PS dvorana'!#REF!</f>
        <v>#REF!</v>
      </c>
      <c r="C83" s="56" t="str">
        <f>IFERROR(VLOOKUP('12'!B82,'PS dvorana'!$B$4:$I$77,8,FALSE),"")</f>
        <v/>
      </c>
      <c r="D83" s="56"/>
      <c r="E83" s="56"/>
      <c r="F83" s="56" t="str">
        <f>IFERROR(VLOOKUP('12'!B79,'PS van stadiona'!$B$4:$J$118,8,FALSE),"")</f>
        <v/>
      </c>
      <c r="G83" s="56"/>
      <c r="H83" s="56"/>
      <c r="I83" s="56"/>
      <c r="J83" s="56"/>
      <c r="K83" s="68">
        <f t="shared" si="2"/>
        <v>0</v>
      </c>
    </row>
    <row r="84" spans="1:11" ht="16.5" x14ac:dyDescent="0.3">
      <c r="A84" s="12">
        <v>80</v>
      </c>
      <c r="B84" s="67" t="e">
        <f>'PS dvorana'!#REF!</f>
        <v>#REF!</v>
      </c>
      <c r="C84" s="56" t="str">
        <f>IFERROR(VLOOKUP('12'!B83,'PS dvorana'!$B$4:$I$77,8,FALSE),"")</f>
        <v/>
      </c>
      <c r="D84" s="56"/>
      <c r="E84" s="56"/>
      <c r="F84" s="56" t="str">
        <f>IFERROR(VLOOKUP('12'!B80,'PS van stadiona'!$B$4:$J$118,8,FALSE),"")</f>
        <v/>
      </c>
      <c r="G84" s="56"/>
      <c r="H84" s="56"/>
      <c r="I84" s="56"/>
      <c r="J84" s="56"/>
      <c r="K84" s="68">
        <f t="shared" si="2"/>
        <v>0</v>
      </c>
    </row>
    <row r="85" spans="1:11" ht="16.5" x14ac:dyDescent="0.3">
      <c r="A85" s="12">
        <v>81</v>
      </c>
      <c r="B85" s="67" t="e">
        <f>'PS dvorana'!#REF!</f>
        <v>#REF!</v>
      </c>
      <c r="C85" s="56" t="str">
        <f>IFERROR(VLOOKUP('12'!B84,'PS dvorana'!$B$4:$I$77,8,FALSE),"")</f>
        <v/>
      </c>
      <c r="D85" s="56"/>
      <c r="E85" s="56"/>
      <c r="F85" s="56" t="str">
        <f>IFERROR(VLOOKUP('12'!B81,'PS van stadiona'!$B$4:$J$118,8,FALSE),"")</f>
        <v/>
      </c>
      <c r="G85" s="56"/>
      <c r="H85" s="56"/>
      <c r="I85" s="56"/>
      <c r="J85" s="56"/>
      <c r="K85" s="68">
        <f t="shared" si="2"/>
        <v>0</v>
      </c>
    </row>
    <row r="86" spans="1:11" ht="16.5" x14ac:dyDescent="0.3">
      <c r="A86" s="12">
        <v>82</v>
      </c>
      <c r="B86" s="67" t="e">
        <f>'PS dvorana'!#REF!</f>
        <v>#REF!</v>
      </c>
      <c r="C86" s="56" t="str">
        <f>IFERROR(VLOOKUP('12'!B85,'PS dvorana'!$B$4:$I$77,8,FALSE),"")</f>
        <v/>
      </c>
      <c r="D86" s="56"/>
      <c r="E86" s="56"/>
      <c r="F86" s="56" t="str">
        <f>IFERROR(VLOOKUP('12'!B82,'PS van stadiona'!$B$4:$J$118,8,FALSE),"")</f>
        <v/>
      </c>
      <c r="G86" s="56"/>
      <c r="H86" s="56"/>
      <c r="I86" s="56"/>
      <c r="J86" s="56"/>
      <c r="K86" s="68">
        <f t="shared" si="2"/>
        <v>0</v>
      </c>
    </row>
    <row r="87" spans="1:11" ht="16.5" x14ac:dyDescent="0.3">
      <c r="A87" s="12">
        <v>83</v>
      </c>
      <c r="B87" s="67" t="e">
        <f>'PS dvorana'!#REF!</f>
        <v>#REF!</v>
      </c>
      <c r="C87" s="56" t="str">
        <f>IFERROR(VLOOKUP('12'!B86,'PS dvorana'!$B$4:$I$77,8,FALSE),"")</f>
        <v/>
      </c>
      <c r="D87" s="56"/>
      <c r="E87" s="56"/>
      <c r="F87" s="56" t="str">
        <f>IFERROR(VLOOKUP('12'!B83,'PS van stadiona'!$B$4:$J$118,8,FALSE),"")</f>
        <v/>
      </c>
      <c r="G87" s="56"/>
      <c r="H87" s="56"/>
      <c r="I87" s="56"/>
      <c r="J87" s="56"/>
      <c r="K87" s="68">
        <f t="shared" si="2"/>
        <v>0</v>
      </c>
    </row>
    <row r="88" spans="1:11" ht="16.5" x14ac:dyDescent="0.3">
      <c r="A88" s="12">
        <v>84</v>
      </c>
      <c r="B88" s="67" t="e">
        <f>'PS dvorana'!#REF!</f>
        <v>#REF!</v>
      </c>
      <c r="C88" s="56" t="str">
        <f>IFERROR(VLOOKUP('12'!B87,'PS dvorana'!$B$4:$I$77,8,FALSE),"")</f>
        <v/>
      </c>
      <c r="D88" s="56"/>
      <c r="E88" s="56"/>
      <c r="F88" s="56" t="str">
        <f>IFERROR(VLOOKUP('12'!B84,'PS van stadiona'!$B$4:$J$118,8,FALSE),"")</f>
        <v/>
      </c>
      <c r="G88" s="56"/>
      <c r="H88" s="56"/>
      <c r="I88" s="56"/>
      <c r="J88" s="56"/>
      <c r="K88" s="68">
        <f t="shared" si="2"/>
        <v>0</v>
      </c>
    </row>
    <row r="89" spans="1:11" ht="16.5" x14ac:dyDescent="0.3">
      <c r="A89" s="12">
        <v>85</v>
      </c>
      <c r="B89" s="67" t="e">
        <f>'PS dvorana'!#REF!</f>
        <v>#REF!</v>
      </c>
      <c r="C89" s="56" t="str">
        <f>IFERROR(VLOOKUP('12'!B88,'PS dvorana'!$B$4:$I$77,8,FALSE),"")</f>
        <v/>
      </c>
      <c r="D89" s="56"/>
      <c r="E89" s="56"/>
      <c r="F89" s="56" t="str">
        <f>IFERROR(VLOOKUP('12'!B85,'PS van stadiona'!$B$4:$J$118,8,FALSE),"")</f>
        <v/>
      </c>
      <c r="G89" s="56"/>
      <c r="H89" s="56"/>
      <c r="I89" s="56"/>
      <c r="J89" s="56"/>
      <c r="K89" s="68">
        <f t="shared" si="2"/>
        <v>0</v>
      </c>
    </row>
    <row r="90" spans="1:11" ht="16.5" x14ac:dyDescent="0.3">
      <c r="A90" s="12">
        <v>86</v>
      </c>
      <c r="B90" s="67" t="e">
        <f>'PS dvorana'!#REF!</f>
        <v>#REF!</v>
      </c>
      <c r="C90" s="56" t="str">
        <f>IFERROR(VLOOKUP('12'!B89,'PS dvorana'!$B$4:$I$77,8,FALSE),"")</f>
        <v/>
      </c>
      <c r="D90" s="56"/>
      <c r="E90" s="56"/>
      <c r="F90" s="56" t="str">
        <f>IFERROR(VLOOKUP('12'!B86,'PS van stadiona'!$B$4:$J$118,8,FALSE),"")</f>
        <v/>
      </c>
      <c r="G90" s="56"/>
      <c r="H90" s="56"/>
      <c r="I90" s="56"/>
      <c r="J90" s="56"/>
      <c r="K90" s="68">
        <f t="shared" si="2"/>
        <v>0</v>
      </c>
    </row>
    <row r="91" spans="1:11" ht="16.5" x14ac:dyDescent="0.3">
      <c r="A91" s="12">
        <v>87</v>
      </c>
      <c r="B91" s="67" t="e">
        <f>'PS dvorana'!#REF!</f>
        <v>#REF!</v>
      </c>
      <c r="C91" s="56" t="str">
        <f>IFERROR(VLOOKUP('12'!B90,'PS dvorana'!$B$4:$I$77,8,FALSE),"")</f>
        <v/>
      </c>
      <c r="D91" s="56"/>
      <c r="E91" s="56"/>
      <c r="F91" s="56" t="str">
        <f>IFERROR(VLOOKUP('12'!B87,'PS van stadiona'!$B$4:$J$118,8,FALSE),"")</f>
        <v/>
      </c>
      <c r="G91" s="56"/>
      <c r="H91" s="56"/>
      <c r="I91" s="56"/>
      <c r="J91" s="56"/>
      <c r="K91" s="68">
        <f t="shared" si="2"/>
        <v>0</v>
      </c>
    </row>
    <row r="92" spans="1:11" ht="16.5" x14ac:dyDescent="0.3">
      <c r="A92" s="12">
        <v>88</v>
      </c>
      <c r="B92" s="67" t="e">
        <f>'PS dvorana'!#REF!</f>
        <v>#REF!</v>
      </c>
      <c r="C92" s="56" t="str">
        <f>IFERROR(VLOOKUP('12'!B92,'PS dvorana'!$B$4:$I$77,8,FALSE),"")</f>
        <v/>
      </c>
      <c r="D92" s="56"/>
      <c r="E92" s="56"/>
      <c r="F92" s="56" t="str">
        <f>IFERROR(VLOOKUP('12'!B88,'PS van stadiona'!$B$4:$J$118,8,FALSE),"")</f>
        <v/>
      </c>
      <c r="G92" s="56"/>
      <c r="H92" s="56"/>
      <c r="I92" s="56"/>
      <c r="J92" s="56"/>
      <c r="K92" s="68">
        <f t="shared" si="2"/>
        <v>0</v>
      </c>
    </row>
    <row r="93" spans="1:11" ht="16.5" x14ac:dyDescent="0.3">
      <c r="A93" s="12">
        <v>89</v>
      </c>
      <c r="B93" s="67" t="e">
        <f>'PS dvorana'!#REF!</f>
        <v>#REF!</v>
      </c>
      <c r="C93" s="56" t="str">
        <f>IFERROR(VLOOKUP('12'!B93,'PS dvorana'!$B$4:$I$77,8,FALSE),"")</f>
        <v/>
      </c>
      <c r="D93" s="56"/>
      <c r="E93" s="56"/>
      <c r="F93" s="56" t="str">
        <f>IFERROR(VLOOKUP('12'!B89,'PS van stadiona'!$B$4:$J$118,8,FALSE),"")</f>
        <v/>
      </c>
      <c r="G93" s="56"/>
      <c r="H93" s="56"/>
      <c r="I93" s="56"/>
      <c r="J93" s="56"/>
      <c r="K93" s="68">
        <f t="shared" si="2"/>
        <v>0</v>
      </c>
    </row>
    <row r="94" spans="1:11" ht="16.5" x14ac:dyDescent="0.3">
      <c r="A94" s="12">
        <v>90</v>
      </c>
      <c r="B94" s="67" t="e">
        <f>'PS dvorana'!#REF!</f>
        <v>#REF!</v>
      </c>
      <c r="C94" s="56" t="str">
        <f>IFERROR(VLOOKUP('12'!B94,'PS dvorana'!$B$4:$I$77,8,FALSE),"")</f>
        <v/>
      </c>
      <c r="D94" s="50"/>
      <c r="E94" s="50"/>
      <c r="F94" s="56" t="str">
        <f>IFERROR(VLOOKUP('12'!B90,'PS van stadiona'!$B$4:$J$118,8,FALSE),"")</f>
        <v/>
      </c>
      <c r="G94" s="50"/>
      <c r="H94" s="50"/>
      <c r="I94" s="50"/>
      <c r="J94" s="50"/>
      <c r="K94" s="68">
        <f t="shared" si="2"/>
        <v>0</v>
      </c>
    </row>
    <row r="95" spans="1:11" ht="16.5" x14ac:dyDescent="0.3">
      <c r="A95" s="12">
        <v>91</v>
      </c>
      <c r="B95" s="67" t="e">
        <f>'PS dvorana'!#REF!</f>
        <v>#REF!</v>
      </c>
      <c r="C95" s="56" t="str">
        <f>IFERROR(VLOOKUP('12'!B95,'PS dvorana'!$B$4:$I$77,8,FALSE),"")</f>
        <v/>
      </c>
      <c r="D95" s="56"/>
      <c r="E95" s="56"/>
      <c r="F95" s="56" t="str">
        <f>IFERROR(VLOOKUP('12'!B91,'PS van stadiona'!$B$4:$J$118,8,FALSE),"")</f>
        <v/>
      </c>
      <c r="G95" s="56"/>
      <c r="H95" s="56"/>
      <c r="I95" s="56"/>
      <c r="J95" s="56"/>
      <c r="K95" s="68">
        <f t="shared" si="2"/>
        <v>0</v>
      </c>
    </row>
    <row r="96" spans="1:11" ht="16.5" x14ac:dyDescent="0.3">
      <c r="A96" s="12">
        <v>92</v>
      </c>
      <c r="B96" s="67" t="e">
        <f>'PS dvorana'!#REF!</f>
        <v>#REF!</v>
      </c>
      <c r="C96" s="56" t="str">
        <f>IFERROR(VLOOKUP('12'!B96,'PS dvorana'!$B$4:$I$77,8,FALSE),"")</f>
        <v/>
      </c>
      <c r="D96" s="56"/>
      <c r="E96" s="56"/>
      <c r="F96" s="56"/>
      <c r="G96" s="56"/>
      <c r="H96" s="56"/>
      <c r="I96" s="56"/>
      <c r="J96" s="56"/>
      <c r="K96" s="68">
        <f t="shared" ref="K96" si="3">SUM(C96:J96)</f>
        <v>0</v>
      </c>
    </row>
    <row r="97" spans="6:6" x14ac:dyDescent="0.2">
      <c r="F97" s="37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 x14ac:dyDescent="0.2"/>
  <cols>
    <col min="1" max="1" width="8.85546875" style="32" customWidth="1"/>
    <col min="2" max="2" width="8.7109375" style="32" customWidth="1"/>
    <col min="3" max="3" width="10.7109375" style="32" customWidth="1"/>
    <col min="4" max="4" width="9.42578125" style="32" customWidth="1"/>
    <col min="5" max="5" width="7.85546875" style="32" customWidth="1"/>
    <col min="6" max="6" width="10.85546875" style="32" customWidth="1"/>
    <col min="7" max="8" width="11.28515625" style="32" customWidth="1"/>
    <col min="9" max="9" width="14.5703125" style="32" customWidth="1"/>
    <col min="10" max="11" width="11.28515625" style="32" customWidth="1"/>
    <col min="12" max="16384" width="8.85546875" style="32"/>
  </cols>
  <sheetData>
    <row r="1" spans="1:20" ht="13.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0" ht="22.5" x14ac:dyDescent="0.3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20" ht="13.9" customHeight="1" x14ac:dyDescent="0.3">
      <c r="A3" s="33"/>
      <c r="B3" s="34"/>
      <c r="C3" s="34"/>
      <c r="D3" s="34"/>
      <c r="E3" s="34"/>
      <c r="F3" s="34"/>
      <c r="G3" s="33"/>
      <c r="H3" s="33"/>
      <c r="I3" s="33"/>
      <c r="J3" s="33"/>
      <c r="K3" s="33"/>
    </row>
    <row r="4" spans="1:20" ht="21.6" customHeight="1" x14ac:dyDescent="0.2">
      <c r="A4" s="124" t="s">
        <v>33</v>
      </c>
      <c r="B4" s="124" t="s">
        <v>34</v>
      </c>
      <c r="C4" s="124" t="s">
        <v>13</v>
      </c>
      <c r="D4" s="124" t="s">
        <v>29</v>
      </c>
      <c r="E4" s="124" t="s">
        <v>31</v>
      </c>
      <c r="F4" s="124" t="s">
        <v>26</v>
      </c>
      <c r="G4" s="124" t="s">
        <v>32</v>
      </c>
      <c r="H4" s="125" t="s">
        <v>30</v>
      </c>
      <c r="I4" s="124" t="s">
        <v>27</v>
      </c>
      <c r="J4" s="124" t="s">
        <v>28</v>
      </c>
      <c r="K4" s="123" t="s">
        <v>1</v>
      </c>
    </row>
    <row r="5" spans="1:20" ht="40.9" customHeight="1" x14ac:dyDescent="0.2">
      <c r="A5" s="124"/>
      <c r="B5" s="124"/>
      <c r="C5" s="124"/>
      <c r="D5" s="124"/>
      <c r="E5" s="124"/>
      <c r="F5" s="124"/>
      <c r="G5" s="124"/>
      <c r="H5" s="126"/>
      <c r="I5" s="124"/>
      <c r="J5" s="124"/>
      <c r="K5" s="123"/>
    </row>
    <row r="6" spans="1:20" ht="15" customHeight="1" x14ac:dyDescent="0.3">
      <c r="A6" s="12">
        <v>1</v>
      </c>
      <c r="B6" s="14" t="str">
        <f>'PS dvorana'!B5</f>
        <v>CZB</v>
      </c>
      <c r="C6" s="56">
        <f>IFERROR(VLOOKUP('12'!B6,'PS dvorana'!$B$4:$I$77,8,FALSE),"")</f>
        <v>22200</v>
      </c>
      <c r="D6" s="56"/>
      <c r="E6" s="56"/>
      <c r="F6" s="56" t="str">
        <f>IFERROR(VLOOKUP('12'!B6,'PS van stadiona'!$B$4:$J$118,8,FALSE),"")</f>
        <v/>
      </c>
      <c r="G6" s="56"/>
      <c r="H6" s="56"/>
      <c r="I6" s="56">
        <v>8700</v>
      </c>
      <c r="J6" s="56">
        <v>3100</v>
      </c>
      <c r="K6" s="36">
        <f t="shared" ref="K6:K25" si="0">SUM(C6:J6)</f>
        <v>34000</v>
      </c>
      <c r="L6" s="35"/>
      <c r="M6"/>
      <c r="N6"/>
      <c r="O6"/>
      <c r="P6"/>
      <c r="Q6"/>
      <c r="R6"/>
      <c r="S6"/>
      <c r="T6"/>
    </row>
    <row r="7" spans="1:20" ht="16.5" x14ac:dyDescent="0.3">
      <c r="A7" s="12">
        <v>2</v>
      </c>
      <c r="B7" s="14" t="str">
        <f>'PS dvorana'!B6</f>
        <v>VNS</v>
      </c>
      <c r="C7" s="56">
        <f>IFERROR(VLOOKUP('12'!B7,'PS dvorana'!$B$4:$I$77,8,FALSE),"")</f>
        <v>15200</v>
      </c>
      <c r="D7" s="56"/>
      <c r="E7" s="56"/>
      <c r="F7" s="56" t="str">
        <f>IFERROR(VLOOKUP('12'!B7,'PS van stadiona'!$B$4:$J$118,8,FALSE),"")</f>
        <v/>
      </c>
      <c r="G7" s="56"/>
      <c r="H7" s="56"/>
      <c r="I7" s="56">
        <v>5424</v>
      </c>
      <c r="J7" s="56">
        <v>11450</v>
      </c>
      <c r="K7" s="36">
        <f t="shared" si="0"/>
        <v>32074</v>
      </c>
      <c r="L7" s="35"/>
      <c r="M7"/>
      <c r="N7"/>
      <c r="O7"/>
      <c r="P7"/>
      <c r="Q7"/>
      <c r="R7"/>
      <c r="S7"/>
      <c r="T7"/>
    </row>
    <row r="8" spans="1:20" ht="15" customHeight="1" x14ac:dyDescent="0.3">
      <c r="A8" s="12">
        <v>3</v>
      </c>
      <c r="B8" s="14" t="str">
        <f>'PS dvorana'!B7</f>
        <v>NOP</v>
      </c>
      <c r="C8" s="56">
        <f>IFERROR(VLOOKUP('12'!B8,'PS dvorana'!$B$4:$I$77,8,FALSE),"")</f>
        <v>12000</v>
      </c>
      <c r="D8" s="56"/>
      <c r="E8" s="56"/>
      <c r="F8" s="56" t="str">
        <f>IFERROR(VLOOKUP('12'!B8,'PS van stadiona'!$B$4:$J$118,8,FALSE),"")</f>
        <v/>
      </c>
      <c r="G8" s="56"/>
      <c r="H8" s="56"/>
      <c r="I8" s="56">
        <v>3937</v>
      </c>
      <c r="J8" s="56">
        <v>2850</v>
      </c>
      <c r="K8" s="36">
        <f t="shared" si="0"/>
        <v>18787</v>
      </c>
      <c r="L8" s="35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 x14ac:dyDescent="0.3">
      <c r="A9" s="12">
        <v>4</v>
      </c>
      <c r="B9" s="14" t="str">
        <f>'PS dvorana'!B8</f>
        <v>TJB</v>
      </c>
      <c r="C9" s="56">
        <f>IFERROR(VLOOKUP('12'!B9,'PS dvorana'!$B$4:$I$77,8,FALSE),"")</f>
        <v>12000</v>
      </c>
      <c r="D9" s="56"/>
      <c r="E9" s="56"/>
      <c r="F9" s="56" t="str">
        <f>IFERROR(VLOOKUP('12'!B9,'PS van stadiona'!$B$4:$J$118,8,FALSE),"")</f>
        <v/>
      </c>
      <c r="G9" s="56"/>
      <c r="H9" s="56"/>
      <c r="I9" s="56">
        <v>1750</v>
      </c>
      <c r="J9" s="56">
        <v>5000</v>
      </c>
      <c r="K9" s="36">
        <f t="shared" si="0"/>
        <v>18750</v>
      </c>
      <c r="L9" s="35"/>
      <c r="M9"/>
      <c r="N9"/>
      <c r="O9"/>
      <c r="P9"/>
      <c r="Q9"/>
      <c r="R9"/>
      <c r="S9"/>
      <c r="T9"/>
    </row>
    <row r="10" spans="1:20" ht="16.5" x14ac:dyDescent="0.3">
      <c r="A10" s="12">
        <v>5</v>
      </c>
      <c r="B10" s="14" t="str">
        <f>'PS dvorana'!B9</f>
        <v>MLZ</v>
      </c>
      <c r="C10" s="56">
        <f>IFERROR(VLOOKUP('12'!B10,'PS dvorana'!$B$4:$I$77,8,FALSE),"")</f>
        <v>11550</v>
      </c>
      <c r="D10" s="56"/>
      <c r="E10" s="56"/>
      <c r="F10" s="56" t="str">
        <f>IFERROR(VLOOKUP('12'!B10,'PS van stadiona'!$B$4:$J$118,8,FALSE),"")</f>
        <v/>
      </c>
      <c r="G10" s="56"/>
      <c r="H10" s="56"/>
      <c r="I10" s="56">
        <v>850</v>
      </c>
      <c r="J10" s="56"/>
      <c r="K10" s="36">
        <f t="shared" si="0"/>
        <v>12400</v>
      </c>
      <c r="L10" s="35"/>
      <c r="M10"/>
      <c r="N10"/>
      <c r="O10"/>
      <c r="P10"/>
      <c r="Q10"/>
      <c r="R10"/>
      <c r="S10"/>
      <c r="T10"/>
    </row>
    <row r="11" spans="1:20" ht="16.5" x14ac:dyDescent="0.3">
      <c r="A11" s="12">
        <v>6</v>
      </c>
      <c r="B11" s="14" t="str">
        <f>'PS dvorana'!B10</f>
        <v>OAK</v>
      </c>
      <c r="C11" s="56">
        <f>IFERROR(VLOOKUP('12'!B11,'PS dvorana'!$B$4:$I$77,8,FALSE),"")</f>
        <v>10250</v>
      </c>
      <c r="D11" s="56"/>
      <c r="E11" s="56"/>
      <c r="F11" s="56" t="str">
        <f>IFERROR(VLOOKUP('12'!B11,'PS van stadiona'!$B$4:$J$118,8,FALSE),"")</f>
        <v/>
      </c>
      <c r="G11" s="56"/>
      <c r="H11" s="56"/>
      <c r="I11" s="56">
        <v>1350</v>
      </c>
      <c r="J11" s="56">
        <v>5600</v>
      </c>
      <c r="K11" s="36">
        <f t="shared" si="0"/>
        <v>17200</v>
      </c>
      <c r="L11" s="35"/>
      <c r="M11"/>
      <c r="N11"/>
      <c r="O11"/>
      <c r="P11"/>
      <c r="Q11"/>
      <c r="R11"/>
      <c r="S11"/>
      <c r="T11"/>
    </row>
    <row r="12" spans="1:20" ht="16.5" x14ac:dyDescent="0.3">
      <c r="A12" s="12">
        <v>7</v>
      </c>
      <c r="B12" s="14" t="str">
        <f>'PS dvorana'!B11</f>
        <v>BKL</v>
      </c>
      <c r="C12" s="56">
        <f>IFERROR(VLOOKUP('12'!B12,'PS dvorana'!$B$4:$I$77,8,FALSE),"")</f>
        <v>3750</v>
      </c>
      <c r="D12" s="56"/>
      <c r="E12" s="56"/>
      <c r="F12" s="56" t="str">
        <f>IFERROR(VLOOKUP('12'!B12,'PS van stadiona'!$B$4:$J$118,8,FALSE),"")</f>
        <v/>
      </c>
      <c r="G12" s="56"/>
      <c r="H12" s="56"/>
      <c r="I12" s="56"/>
      <c r="J12" s="56"/>
      <c r="K12" s="36">
        <f t="shared" si="0"/>
        <v>3750</v>
      </c>
      <c r="L12" s="35"/>
      <c r="M12"/>
      <c r="N12"/>
      <c r="O12"/>
      <c r="P12"/>
      <c r="Q12"/>
      <c r="R12"/>
      <c r="S12"/>
      <c r="T12"/>
    </row>
    <row r="13" spans="1:20" ht="16.5" x14ac:dyDescent="0.3">
      <c r="A13" s="12">
        <v>8</v>
      </c>
      <c r="B13" s="14" t="str">
        <f>'PS dvorana'!B12</f>
        <v>SPB</v>
      </c>
      <c r="C13" s="56">
        <f>IFERROR(VLOOKUP('12'!B13,'PS dvorana'!$B$4:$I$77,8,FALSE),"")</f>
        <v>3300</v>
      </c>
      <c r="D13" s="56"/>
      <c r="E13" s="56"/>
      <c r="F13" s="56" t="str">
        <f>IFERROR(VLOOKUP('12'!B13,'PS van stadiona'!$B$4:$J$118,8,FALSE),"")</f>
        <v/>
      </c>
      <c r="G13" s="56"/>
      <c r="H13" s="56"/>
      <c r="I13" s="56">
        <v>300</v>
      </c>
      <c r="J13" s="56">
        <v>1000</v>
      </c>
      <c r="K13" s="36">
        <f t="shared" si="0"/>
        <v>4600</v>
      </c>
      <c r="L13" s="35"/>
      <c r="M13"/>
      <c r="N13"/>
      <c r="O13"/>
      <c r="P13"/>
      <c r="Q13"/>
      <c r="R13"/>
      <c r="S13"/>
      <c r="T13"/>
    </row>
    <row r="14" spans="1:20" ht="16.5" x14ac:dyDescent="0.3">
      <c r="A14" s="12">
        <v>9</v>
      </c>
      <c r="B14" s="14" t="str">
        <f>'PS dvorana'!B13</f>
        <v>POŽ</v>
      </c>
      <c r="C14" s="56">
        <f>IFERROR(VLOOKUP('12'!B14,'PS dvorana'!$B$4:$I$77,8,FALSE),"")</f>
        <v>3000</v>
      </c>
      <c r="D14" s="56"/>
      <c r="E14" s="56"/>
      <c r="F14" s="56" t="str">
        <f>IFERROR(VLOOKUP('12'!B14,'PS van stadiona'!$B$4:$J$118,8,FALSE),"")</f>
        <v/>
      </c>
      <c r="G14" s="56"/>
      <c r="H14" s="56"/>
      <c r="I14" s="56">
        <v>400</v>
      </c>
      <c r="J14" s="56"/>
      <c r="K14" s="36">
        <f t="shared" si="0"/>
        <v>3400</v>
      </c>
      <c r="L14" s="35"/>
      <c r="M14"/>
      <c r="N14"/>
      <c r="O14"/>
      <c r="P14"/>
      <c r="Q14"/>
      <c r="R14"/>
      <c r="S14"/>
      <c r="T14"/>
    </row>
    <row r="15" spans="1:20" ht="16.5" x14ac:dyDescent="0.3">
      <c r="A15" s="12">
        <v>10</v>
      </c>
      <c r="B15" s="14" t="str">
        <f>'PS dvorana'!B14</f>
        <v>KOŠ</v>
      </c>
      <c r="C15" s="56">
        <f>IFERROR(VLOOKUP('12'!B15,'PS dvorana'!$B$4:$I$77,8,FALSE),"")</f>
        <v>2700</v>
      </c>
      <c r="D15" s="56"/>
      <c r="E15" s="56"/>
      <c r="F15" s="56" t="str">
        <f>IFERROR(VLOOKUP('12'!B15,'PS van stadiona'!$B$4:$J$118,8,FALSE),"")</f>
        <v/>
      </c>
      <c r="G15" s="56"/>
      <c r="H15" s="56"/>
      <c r="I15" s="56">
        <v>200</v>
      </c>
      <c r="J15" s="56"/>
      <c r="K15" s="36">
        <f t="shared" si="0"/>
        <v>2900</v>
      </c>
      <c r="L15" s="35"/>
      <c r="M15"/>
      <c r="N15"/>
      <c r="O15"/>
      <c r="P15"/>
      <c r="Q15"/>
      <c r="R15"/>
      <c r="S15"/>
      <c r="T15"/>
    </row>
    <row r="16" spans="1:20" ht="16.5" x14ac:dyDescent="0.3">
      <c r="A16" s="12">
        <v>11</v>
      </c>
      <c r="B16" s="14" t="str">
        <f>'PS dvorana'!B15</f>
        <v>PIR</v>
      </c>
      <c r="C16" s="56">
        <f>IFERROR(VLOOKUP('12'!B16,'PS dvorana'!$B$4:$I$77,8,FALSE),"")</f>
        <v>2700</v>
      </c>
      <c r="D16" s="56"/>
      <c r="E16" s="56"/>
      <c r="F16" s="56" t="str">
        <f>IFERROR(VLOOKUP('12'!B16,'PS van stadiona'!$B$4:$J$118,8,FALSE),"")</f>
        <v/>
      </c>
      <c r="G16" s="56"/>
      <c r="H16" s="56"/>
      <c r="I16" s="56">
        <v>450</v>
      </c>
      <c r="J16" s="56">
        <v>250</v>
      </c>
      <c r="K16" s="36">
        <f t="shared" si="0"/>
        <v>3400</v>
      </c>
      <c r="L16" s="35"/>
      <c r="M16"/>
      <c r="N16"/>
      <c r="O16"/>
      <c r="P16"/>
      <c r="Q16"/>
      <c r="R16"/>
      <c r="S16"/>
      <c r="T16"/>
    </row>
    <row r="17" spans="1:12" ht="16.5" x14ac:dyDescent="0.3">
      <c r="A17" s="12">
        <v>12</v>
      </c>
      <c r="B17" s="14" t="str">
        <f>'PS dvorana'!B16</f>
        <v>PBG</v>
      </c>
      <c r="C17" s="56">
        <f>IFERROR(VLOOKUP('12'!B17,'PS dvorana'!$B$4:$I$77,8,FALSE),"")</f>
        <v>2550</v>
      </c>
      <c r="D17" s="56"/>
      <c r="E17" s="56"/>
      <c r="F17" s="56" t="str">
        <f>IFERROR(VLOOKUP('12'!B17,'PS van stadiona'!$B$4:$J$118,8,FALSE),"")</f>
        <v/>
      </c>
      <c r="G17" s="56"/>
      <c r="H17" s="56"/>
      <c r="I17" s="56">
        <v>400</v>
      </c>
      <c r="J17" s="56"/>
      <c r="K17" s="36">
        <f t="shared" si="0"/>
        <v>2950</v>
      </c>
      <c r="L17" s="35"/>
    </row>
    <row r="18" spans="1:12" ht="16.5" x14ac:dyDescent="0.3">
      <c r="A18" s="12">
        <v>13</v>
      </c>
      <c r="B18" s="14" t="str">
        <f>'PS dvorana'!B17</f>
        <v>SIR</v>
      </c>
      <c r="C18" s="56">
        <f>IFERROR(VLOOKUP('12'!B18,'PS dvorana'!$B$4:$I$77,8,FALSE),"")</f>
        <v>2500</v>
      </c>
      <c r="D18" s="56"/>
      <c r="E18" s="56"/>
      <c r="F18" s="56" t="str">
        <f>IFERROR(VLOOKUP('12'!B18,'PS van stadiona'!$B$4:$J$118,8,FALSE),"")</f>
        <v/>
      </c>
      <c r="G18" s="56"/>
      <c r="H18" s="56"/>
      <c r="I18" s="56">
        <v>150</v>
      </c>
      <c r="J18" s="56"/>
      <c r="K18" s="36">
        <f t="shared" si="0"/>
        <v>2650</v>
      </c>
      <c r="L18" s="35"/>
    </row>
    <row r="19" spans="1:12" ht="16.5" x14ac:dyDescent="0.3">
      <c r="A19" s="12">
        <v>14</v>
      </c>
      <c r="B19" s="14" t="str">
        <f>'PS dvorana'!B18</f>
        <v>AŠKT</v>
      </c>
      <c r="C19" s="56">
        <f>IFERROR(VLOOKUP('12'!B19,'PS dvorana'!$B$4:$I$77,8,FALSE),"")</f>
        <v>2350</v>
      </c>
      <c r="D19" s="56"/>
      <c r="E19" s="56"/>
      <c r="F19" s="56" t="str">
        <f>IFERROR(VLOOKUP('12'!B19,'PS van stadiona'!$B$4:$J$118,8,FALSE),"")</f>
        <v/>
      </c>
      <c r="G19" s="56"/>
      <c r="H19" s="56"/>
      <c r="I19" s="56"/>
      <c r="J19" s="56">
        <v>300</v>
      </c>
      <c r="K19" s="36">
        <f t="shared" si="0"/>
        <v>2650</v>
      </c>
      <c r="L19" s="35"/>
    </row>
    <row r="20" spans="1:12" ht="16.5" x14ac:dyDescent="0.3">
      <c r="A20" s="12">
        <v>15</v>
      </c>
      <c r="B20" s="14" t="str">
        <f>'PS dvorana'!B19</f>
        <v>POP</v>
      </c>
      <c r="C20" s="56">
        <f>IFERROR(VLOOKUP('12'!B20,'PS dvorana'!$B$4:$I$77,8,FALSE),"")</f>
        <v>2200</v>
      </c>
      <c r="D20" s="56"/>
      <c r="E20" s="56"/>
      <c r="F20" s="56" t="str">
        <f>IFERROR(VLOOKUP('12'!B20,'PS van stadiona'!$B$4:$J$118,8,FALSE),"")</f>
        <v/>
      </c>
      <c r="G20" s="56"/>
      <c r="H20" s="56"/>
      <c r="I20" s="56"/>
      <c r="J20" s="56"/>
      <c r="K20" s="36">
        <f t="shared" si="0"/>
        <v>2200</v>
      </c>
      <c r="L20" s="35"/>
    </row>
    <row r="21" spans="1:12" ht="16.5" x14ac:dyDescent="0.3">
      <c r="A21" s="12">
        <v>16</v>
      </c>
      <c r="B21" s="14" t="str">
        <f>'PS dvorana'!B20</f>
        <v>MSO</v>
      </c>
      <c r="C21" s="56">
        <f>IFERROR(VLOOKUP('12'!B21,'PS dvorana'!$B$4:$I$77,8,FALSE),"")</f>
        <v>2050</v>
      </c>
      <c r="D21" s="56"/>
      <c r="E21" s="56"/>
      <c r="F21" s="56" t="str">
        <f>IFERROR(VLOOKUP('12'!B21,'PS van stadiona'!$B$4:$J$118,8,FALSE),"")</f>
        <v/>
      </c>
      <c r="G21" s="56"/>
      <c r="H21" s="56"/>
      <c r="I21" s="56">
        <v>1800</v>
      </c>
      <c r="J21" s="56"/>
      <c r="K21" s="36">
        <f t="shared" si="0"/>
        <v>3850</v>
      </c>
      <c r="L21" s="35"/>
    </row>
    <row r="22" spans="1:12" ht="16.5" x14ac:dyDescent="0.3">
      <c r="A22" s="12">
        <v>17</v>
      </c>
      <c r="B22" s="14" t="str">
        <f>'PS dvorana'!B21</f>
        <v>RKG</v>
      </c>
      <c r="C22" s="56">
        <f>IFERROR(VLOOKUP('12'!B22,'PS dvorana'!$B$4:$I$77,8,FALSE),"")</f>
        <v>1750</v>
      </c>
      <c r="D22" s="56"/>
      <c r="E22" s="56"/>
      <c r="F22" s="56" t="str">
        <f>IFERROR(VLOOKUP('12'!B22,'PS van stadiona'!$B$4:$J$118,8,FALSE),"")</f>
        <v/>
      </c>
      <c r="G22" s="56"/>
      <c r="H22" s="56"/>
      <c r="I22" s="56">
        <v>750</v>
      </c>
      <c r="J22" s="56"/>
      <c r="K22" s="36">
        <f t="shared" si="0"/>
        <v>2500</v>
      </c>
      <c r="L22" s="35"/>
    </row>
    <row r="23" spans="1:12" ht="16.5" x14ac:dyDescent="0.3">
      <c r="A23" s="12">
        <v>18</v>
      </c>
      <c r="B23" s="14" t="str">
        <f>'PS dvorana'!B22</f>
        <v>SSU</v>
      </c>
      <c r="C23" s="56">
        <f>IFERROR(VLOOKUP('12'!B23,'PS dvorana'!$B$4:$I$77,8,FALSE),"")</f>
        <v>1700</v>
      </c>
      <c r="D23" s="56"/>
      <c r="E23" s="56"/>
      <c r="F23" s="56" t="str">
        <f>IFERROR(VLOOKUP('12'!B23,'PS van stadiona'!$B$4:$J$118,8,FALSE),"")</f>
        <v/>
      </c>
      <c r="G23" s="56"/>
      <c r="H23" s="56"/>
      <c r="I23" s="56">
        <v>100</v>
      </c>
      <c r="J23" s="56">
        <v>850</v>
      </c>
      <c r="K23" s="36">
        <f t="shared" si="0"/>
        <v>2650</v>
      </c>
      <c r="L23" s="35"/>
    </row>
    <row r="24" spans="1:12" ht="16.5" x14ac:dyDescent="0.3">
      <c r="A24" s="12">
        <v>19</v>
      </c>
      <c r="B24" s="14" t="str">
        <f>'PS dvorana'!B23</f>
        <v>NBG</v>
      </c>
      <c r="C24" s="56">
        <f>IFERROR(VLOOKUP('12'!B24,'PS dvorana'!$B$4:$I$77,8,FALSE),"")</f>
        <v>1600</v>
      </c>
      <c r="D24" s="56"/>
      <c r="E24" s="56"/>
      <c r="F24" s="56" t="str">
        <f>IFERROR(VLOOKUP('12'!B24,'PS van stadiona'!$B$4:$J$118,8,FALSE),"")</f>
        <v/>
      </c>
      <c r="G24" s="56"/>
      <c r="H24" s="56"/>
      <c r="I24" s="56">
        <v>1500</v>
      </c>
      <c r="J24" s="56"/>
      <c r="K24" s="36">
        <f t="shared" si="0"/>
        <v>3100</v>
      </c>
      <c r="L24" s="35"/>
    </row>
    <row r="25" spans="1:12" ht="16.5" x14ac:dyDescent="0.3">
      <c r="A25" s="12">
        <v>20</v>
      </c>
      <c r="B25" s="14" t="str">
        <f>'PS dvorana'!B24</f>
        <v>VOŽ</v>
      </c>
      <c r="C25" s="56">
        <f>IFERROR(VLOOKUP('12'!B25,'PS dvorana'!$B$4:$I$77,8,FALSE),"")</f>
        <v>1600</v>
      </c>
      <c r="D25" s="56"/>
      <c r="E25" s="56"/>
      <c r="F25" s="56" t="str">
        <f>IFERROR(VLOOKUP('12'!B25,'PS van stadiona'!$B$4:$J$118,8,FALSE),"")</f>
        <v/>
      </c>
      <c r="G25" s="56"/>
      <c r="H25" s="56"/>
      <c r="I25" s="56"/>
      <c r="J25" s="56">
        <v>600</v>
      </c>
      <c r="K25" s="36">
        <f t="shared" si="0"/>
        <v>2200</v>
      </c>
      <c r="L25" s="35"/>
    </row>
    <row r="26" spans="1:12" ht="16.5" x14ac:dyDescent="0.3">
      <c r="A26" s="12">
        <v>21</v>
      </c>
      <c r="B26" s="14" t="str">
        <f>'PS dvorana'!B25</f>
        <v>PAP</v>
      </c>
      <c r="C26" s="56">
        <f>IFERROR(VLOOKUP('12'!B26,'PS dvorana'!$B$4:$I$77,8,FALSE),"")</f>
        <v>1500</v>
      </c>
      <c r="D26" s="56"/>
      <c r="E26" s="56"/>
      <c r="F26" s="56" t="str">
        <f>IFERROR(VLOOKUP('12'!B26,'PS van stadiona'!$B$4:$J$118,8,FALSE),"")</f>
        <v/>
      </c>
      <c r="G26" s="56"/>
      <c r="H26" s="56"/>
      <c r="I26" s="56"/>
      <c r="J26" s="56"/>
      <c r="K26" s="36">
        <f>IFERROR(SUM(C26:J26),"")</f>
        <v>1500</v>
      </c>
      <c r="L26" s="35"/>
    </row>
    <row r="27" spans="1:12" ht="16.5" x14ac:dyDescent="0.3">
      <c r="A27" s="12">
        <v>22</v>
      </c>
      <c r="B27" s="14" t="str">
        <f>'PS dvorana'!B26</f>
        <v>ASZ</v>
      </c>
      <c r="C27" s="56">
        <f>IFERROR(VLOOKUP('12'!B27,'PS dvorana'!$B$4:$I$77,8,FALSE),"")</f>
        <v>1250</v>
      </c>
      <c r="D27" s="56"/>
      <c r="E27" s="56"/>
      <c r="F27" s="56" t="str">
        <f>IFERROR(VLOOKUP('12'!B27,'PS van stadiona'!$B$4:$J$118,8,FALSE),"")</f>
        <v/>
      </c>
      <c r="G27" s="56"/>
      <c r="H27" s="56"/>
      <c r="I27" s="56">
        <v>550</v>
      </c>
      <c r="J27" s="56"/>
      <c r="K27" s="36">
        <f t="shared" ref="K27:K74" si="1">SUM(C27:J27)</f>
        <v>1800</v>
      </c>
      <c r="L27" s="35"/>
    </row>
    <row r="28" spans="1:12" ht="16.5" x14ac:dyDescent="0.3">
      <c r="A28" s="12">
        <v>23</v>
      </c>
      <c r="B28" s="14" t="str">
        <f>'PS dvorana'!B27</f>
        <v>TKB</v>
      </c>
      <c r="C28" s="56">
        <f>IFERROR(VLOOKUP('12'!B28,'PS dvorana'!$B$4:$I$77,8,FALSE),"")</f>
        <v>1250</v>
      </c>
      <c r="D28" s="56"/>
      <c r="E28" s="56"/>
      <c r="F28" s="56" t="str">
        <f>IFERROR(VLOOKUP('12'!B28,'PS van stadiona'!$B$4:$J$118,8,FALSE),"")</f>
        <v/>
      </c>
      <c r="G28" s="56"/>
      <c r="H28" s="56"/>
      <c r="I28" s="56"/>
      <c r="J28" s="56"/>
      <c r="K28" s="36">
        <f t="shared" si="1"/>
        <v>1250</v>
      </c>
      <c r="L28" s="35"/>
    </row>
    <row r="29" spans="1:12" ht="16.5" x14ac:dyDescent="0.3">
      <c r="A29" s="12">
        <v>24</v>
      </c>
      <c r="B29" s="14" t="str">
        <f>'PS dvorana'!B28</f>
        <v>PRZ</v>
      </c>
      <c r="C29" s="56">
        <f>IFERROR(VLOOKUP('12'!B29,'PS dvorana'!$B$4:$I$77,8,FALSE),"")</f>
        <v>1200</v>
      </c>
      <c r="D29" s="56"/>
      <c r="E29" s="56"/>
      <c r="F29" s="56" t="str">
        <f>IFERROR(VLOOKUP('12'!B29,'PS van stadiona'!$B$4:$J$118,8,FALSE),"")</f>
        <v/>
      </c>
      <c r="G29" s="56"/>
      <c r="H29" s="56"/>
      <c r="I29" s="56"/>
      <c r="J29" s="56"/>
      <c r="K29" s="36">
        <f t="shared" si="1"/>
        <v>1200</v>
      </c>
      <c r="L29" s="35"/>
    </row>
    <row r="30" spans="1:12" ht="16.5" x14ac:dyDescent="0.3">
      <c r="A30" s="12">
        <v>25</v>
      </c>
      <c r="B30" s="14" t="str">
        <f>'PS dvorana'!B29</f>
        <v>DIP</v>
      </c>
      <c r="C30" s="56">
        <f>IFERROR(VLOOKUP('12'!B30,'PS dvorana'!$B$4:$I$77,8,FALSE),"")</f>
        <v>1200</v>
      </c>
      <c r="D30" s="56"/>
      <c r="E30" s="56"/>
      <c r="F30" s="56" t="str">
        <f>IFERROR(VLOOKUP('12'!B30,'PS van stadiona'!$B$4:$J$118,8,FALSE),"")</f>
        <v/>
      </c>
      <c r="G30" s="56"/>
      <c r="H30" s="56"/>
      <c r="I30" s="56">
        <v>350</v>
      </c>
      <c r="J30" s="56">
        <v>1600</v>
      </c>
      <c r="K30" s="36">
        <f t="shared" si="1"/>
        <v>3150</v>
      </c>
      <c r="L30" s="35"/>
    </row>
    <row r="31" spans="1:12" ht="16.5" x14ac:dyDescent="0.3">
      <c r="A31" s="12">
        <v>26</v>
      </c>
      <c r="B31" s="14" t="str">
        <f>'PS dvorana'!B30</f>
        <v>RUM</v>
      </c>
      <c r="C31" s="56">
        <f>IFERROR(VLOOKUP('12'!B31,'PS dvorana'!$B$4:$I$77,8,FALSE),"")</f>
        <v>1100</v>
      </c>
      <c r="D31" s="56"/>
      <c r="E31" s="56"/>
      <c r="F31" s="56" t="str">
        <f>IFERROR(VLOOKUP('12'!B31,'PS van stadiona'!$B$4:$J$118,8,FALSE),"")</f>
        <v/>
      </c>
      <c r="G31" s="56"/>
      <c r="H31" s="56"/>
      <c r="I31" s="56"/>
      <c r="J31" s="56"/>
      <c r="K31" s="36">
        <f t="shared" si="1"/>
        <v>1100</v>
      </c>
      <c r="L31" s="35"/>
    </row>
    <row r="32" spans="1:12" ht="16.5" x14ac:dyDescent="0.3">
      <c r="A32" s="12">
        <v>27</v>
      </c>
      <c r="B32" s="14" t="str">
        <f>'PS dvorana'!B31</f>
        <v>ZAK</v>
      </c>
      <c r="C32" s="56">
        <f>IFERROR(VLOOKUP('12'!B32,'PS dvorana'!$B$4:$I$77,8,FALSE),"")</f>
        <v>1000</v>
      </c>
      <c r="D32" s="56"/>
      <c r="E32" s="56"/>
      <c r="F32" s="56" t="str">
        <f>IFERROR(VLOOKUP('12'!B32,'PS van stadiona'!$B$4:$J$118,8,FALSE),"")</f>
        <v/>
      </c>
      <c r="G32" s="56"/>
      <c r="H32" s="56"/>
      <c r="I32" s="56">
        <v>150</v>
      </c>
      <c r="J32" s="56"/>
      <c r="K32" s="36">
        <f t="shared" si="1"/>
        <v>1150</v>
      </c>
      <c r="L32" s="35"/>
    </row>
    <row r="33" spans="1:12" ht="16.5" x14ac:dyDescent="0.3">
      <c r="A33" s="12">
        <v>28</v>
      </c>
      <c r="B33" s="14" t="str">
        <f>'PS dvorana'!B32</f>
        <v>MZA</v>
      </c>
      <c r="C33" s="56">
        <f>IFERROR(VLOOKUP('12'!B33,'PS dvorana'!$B$4:$I$77,8,FALSE),"")</f>
        <v>900</v>
      </c>
      <c r="D33" s="56"/>
      <c r="E33" s="56"/>
      <c r="F33" s="56" t="str">
        <f>IFERROR(VLOOKUP('12'!B33,'PS van stadiona'!$B$4:$J$118,8,FALSE),"")</f>
        <v/>
      </c>
      <c r="G33" s="56"/>
      <c r="H33" s="56"/>
      <c r="I33" s="56"/>
      <c r="J33" s="56"/>
      <c r="K33" s="36">
        <f t="shared" si="1"/>
        <v>900</v>
      </c>
      <c r="L33" s="35"/>
    </row>
    <row r="34" spans="1:12" ht="16.5" x14ac:dyDescent="0.3">
      <c r="A34" s="12">
        <v>29</v>
      </c>
      <c r="B34" s="14" t="str">
        <f>'PS dvorana'!B34</f>
        <v>VLA</v>
      </c>
      <c r="C34" s="56">
        <f>IFERROR(VLOOKUP('12'!B34,'PS dvorana'!$B$4:$I$77,8,FALSE),"")</f>
        <v>850</v>
      </c>
      <c r="D34" s="56"/>
      <c r="E34" s="56"/>
      <c r="F34" s="56" t="str">
        <f>IFERROR(VLOOKUP('12'!B34,'PS van stadiona'!$B$4:$J$118,8,FALSE),"")</f>
        <v/>
      </c>
      <c r="G34" s="56"/>
      <c r="H34" s="56"/>
      <c r="I34" s="56">
        <v>150</v>
      </c>
      <c r="J34" s="56"/>
      <c r="K34" s="36">
        <f t="shared" si="1"/>
        <v>1000</v>
      </c>
      <c r="L34" s="35"/>
    </row>
    <row r="35" spans="1:12" ht="16.5" x14ac:dyDescent="0.3">
      <c r="A35" s="12">
        <v>30</v>
      </c>
      <c r="B35" s="14" t="str">
        <f>'PS dvorana'!B35</f>
        <v>RNI</v>
      </c>
      <c r="C35" s="56">
        <f>IFERROR(VLOOKUP('12'!B35,'PS dvorana'!$B$4:$I$77,8,FALSE),"")</f>
        <v>750</v>
      </c>
      <c r="D35" s="56"/>
      <c r="E35" s="56"/>
      <c r="F35" s="56" t="str">
        <f>IFERROR(VLOOKUP('12'!B35,'PS van stadiona'!$B$4:$J$118,8,FALSE),"")</f>
        <v/>
      </c>
      <c r="G35" s="56"/>
      <c r="H35" s="56"/>
      <c r="I35" s="56"/>
      <c r="J35" s="56">
        <v>1400</v>
      </c>
      <c r="K35" s="36">
        <f t="shared" si="1"/>
        <v>2150</v>
      </c>
      <c r="L35" s="35"/>
    </row>
    <row r="36" spans="1:12" ht="16.5" x14ac:dyDescent="0.3">
      <c r="A36" s="12">
        <v>31</v>
      </c>
      <c r="B36" s="14" t="str">
        <f>'PS dvorana'!B36</f>
        <v>ČAČ</v>
      </c>
      <c r="C36" s="56">
        <f>IFERROR(VLOOKUP('12'!B36,'PS dvorana'!$B$4:$I$77,8,FALSE),"")</f>
        <v>650</v>
      </c>
      <c r="D36" s="56"/>
      <c r="E36" s="56"/>
      <c r="F36" s="56" t="str">
        <f>IFERROR(VLOOKUP('12'!B36,'PS van stadiona'!$B$4:$J$118,8,FALSE),"")</f>
        <v/>
      </c>
      <c r="G36" s="56"/>
      <c r="H36" s="56"/>
      <c r="I36" s="56">
        <v>600</v>
      </c>
      <c r="J36" s="56">
        <v>1400</v>
      </c>
      <c r="K36" s="36">
        <f t="shared" si="1"/>
        <v>2650</v>
      </c>
      <c r="L36" s="35"/>
    </row>
    <row r="37" spans="1:12" ht="16.5" x14ac:dyDescent="0.3">
      <c r="A37" s="12">
        <v>32</v>
      </c>
      <c r="B37" s="14" t="str">
        <f>'PS dvorana'!B37</f>
        <v>MLD</v>
      </c>
      <c r="C37" s="56">
        <f>IFERROR(VLOOKUP('12'!B37,'PS dvorana'!$B$4:$I$77,8,FALSE),"")</f>
        <v>650</v>
      </c>
      <c r="D37" s="56"/>
      <c r="E37" s="56"/>
      <c r="F37" s="56" t="str">
        <f>IFERROR(VLOOKUP('12'!B37,'PS van stadiona'!$B$4:$J$118,8,FALSE),"")</f>
        <v/>
      </c>
      <c r="G37" s="56"/>
      <c r="H37" s="56"/>
      <c r="I37" s="56"/>
      <c r="J37" s="56"/>
      <c r="K37" s="36">
        <f t="shared" si="1"/>
        <v>650</v>
      </c>
      <c r="L37" s="35"/>
    </row>
    <row r="38" spans="1:12" ht="16.5" x14ac:dyDescent="0.3">
      <c r="A38" s="12">
        <v>33</v>
      </c>
      <c r="B38" s="14" t="str">
        <f>'PS dvorana'!B38</f>
        <v>ATB</v>
      </c>
      <c r="C38" s="56">
        <f>IFERROR(VLOOKUP('12'!B38,'PS dvorana'!$B$4:$I$77,8,FALSE),"")</f>
        <v>600</v>
      </c>
      <c r="D38" s="56"/>
      <c r="E38" s="56"/>
      <c r="F38" s="56" t="str">
        <f>IFERROR(VLOOKUP('12'!B38,'PS van stadiona'!$B$4:$J$118,8,FALSE),"")</f>
        <v/>
      </c>
      <c r="G38" s="56"/>
      <c r="H38" s="56"/>
      <c r="I38" s="56"/>
      <c r="J38" s="56"/>
      <c r="K38" s="36">
        <f t="shared" si="1"/>
        <v>600</v>
      </c>
      <c r="L38" s="35"/>
    </row>
    <row r="39" spans="1:12" ht="16.5" x14ac:dyDescent="0.3">
      <c r="A39" s="12">
        <v>34</v>
      </c>
      <c r="B39" s="14" t="str">
        <f>'PS dvorana'!B39</f>
        <v>MOĆ</v>
      </c>
      <c r="C39" s="56">
        <f>IFERROR(VLOOKUP('12'!B39,'PS dvorana'!$B$4:$I$77,8,FALSE),"")</f>
        <v>600</v>
      </c>
      <c r="D39" s="56"/>
      <c r="E39" s="56"/>
      <c r="F39" s="56" t="str">
        <f>IFERROR(VLOOKUP('12'!B39,'PS van stadiona'!$B$4:$J$118,8,FALSE),"")</f>
        <v/>
      </c>
      <c r="G39" s="56"/>
      <c r="H39" s="56"/>
      <c r="I39" s="56"/>
      <c r="J39" s="56"/>
      <c r="K39" s="36">
        <f t="shared" si="1"/>
        <v>600</v>
      </c>
      <c r="L39" s="35"/>
    </row>
    <row r="40" spans="1:12" ht="16.5" x14ac:dyDescent="0.3">
      <c r="A40" s="12">
        <v>35</v>
      </c>
      <c r="B40" s="14" t="str">
        <f>'PS dvorana'!B40</f>
        <v>HMK</v>
      </c>
      <c r="C40" s="56">
        <f>IFERROR(VLOOKUP('12'!B40,'PS dvorana'!$B$4:$I$77,8,FALSE),"")</f>
        <v>600</v>
      </c>
      <c r="D40" s="56"/>
      <c r="E40" s="56"/>
      <c r="F40" s="56" t="str">
        <f>IFERROR(VLOOKUP('12'!B40,'PS van stadiona'!$B$4:$J$118,8,FALSE),"")</f>
        <v/>
      </c>
      <c r="G40" s="56"/>
      <c r="H40" s="56"/>
      <c r="I40" s="56">
        <v>1150</v>
      </c>
      <c r="J40" s="56"/>
      <c r="K40" s="36">
        <f t="shared" si="1"/>
        <v>1750</v>
      </c>
      <c r="L40" s="35"/>
    </row>
    <row r="41" spans="1:12" ht="15" customHeight="1" x14ac:dyDescent="0.3">
      <c r="A41" s="12">
        <v>36</v>
      </c>
      <c r="B41" s="14" t="str">
        <f>'PS dvorana'!B41</f>
        <v>KAR</v>
      </c>
      <c r="C41" s="56">
        <f>IFERROR(VLOOKUP('12'!B41,'PS dvorana'!$B$4:$I$77,8,FALSE),"")</f>
        <v>550</v>
      </c>
      <c r="D41" s="56"/>
      <c r="E41" s="56"/>
      <c r="F41" s="56" t="str">
        <f>IFERROR(VLOOKUP('12'!B41,'PS van stadiona'!$B$4:$J$118,8,FALSE),"")</f>
        <v/>
      </c>
      <c r="G41" s="56"/>
      <c r="H41" s="56"/>
      <c r="I41" s="56"/>
      <c r="J41" s="56"/>
      <c r="K41" s="36">
        <f t="shared" si="1"/>
        <v>550</v>
      </c>
      <c r="L41" s="35"/>
    </row>
    <row r="42" spans="1:12" ht="16.5" x14ac:dyDescent="0.3">
      <c r="A42" s="12">
        <v>37</v>
      </c>
      <c r="B42" s="14" t="str">
        <f>'PS dvorana'!B42</f>
        <v>PRI</v>
      </c>
      <c r="C42" s="56">
        <f>IFERROR(VLOOKUP('12'!B42,'PS dvorana'!$B$4:$I$77,8,FALSE),"")</f>
        <v>550</v>
      </c>
      <c r="D42" s="56"/>
      <c r="E42" s="56"/>
      <c r="F42" s="56" t="str">
        <f>IFERROR(VLOOKUP('12'!B42,'PS van stadiona'!$B$4:$J$118,8,FALSE),"")</f>
        <v/>
      </c>
      <c r="G42" s="56"/>
      <c r="H42" s="56"/>
      <c r="I42" s="56"/>
      <c r="J42" s="56"/>
      <c r="K42" s="36">
        <f t="shared" si="1"/>
        <v>550</v>
      </c>
      <c r="L42" s="35"/>
    </row>
    <row r="43" spans="1:12" ht="16.5" x14ac:dyDescent="0.3">
      <c r="A43" s="12">
        <v>38</v>
      </c>
      <c r="B43" s="14" t="str">
        <f>'PS dvorana'!B43</f>
        <v>SUR</v>
      </c>
      <c r="C43" s="56">
        <f>IFERROR(VLOOKUP('12'!B43,'PS dvorana'!$B$4:$I$77,8,FALSE),"")</f>
        <v>500</v>
      </c>
      <c r="D43" s="56"/>
      <c r="E43" s="56"/>
      <c r="F43" s="56" t="str">
        <f>IFERROR(VLOOKUP('12'!B43,'PS van stadiona'!$B$4:$J$118,8,FALSE),"")</f>
        <v/>
      </c>
      <c r="G43" s="56"/>
      <c r="H43" s="56"/>
      <c r="I43" s="56"/>
      <c r="J43" s="56"/>
      <c r="K43" s="36">
        <f t="shared" si="1"/>
        <v>500</v>
      </c>
    </row>
    <row r="44" spans="1:12" ht="16.5" x14ac:dyDescent="0.3">
      <c r="A44" s="12">
        <v>39</v>
      </c>
      <c r="B44" s="14" t="str">
        <f>'PS dvorana'!B44</f>
        <v>KRA</v>
      </c>
      <c r="C44" s="56">
        <f>IFERROR(VLOOKUP('12'!B44,'PS dvorana'!$B$4:$I$77,8,FALSE),"")</f>
        <v>450</v>
      </c>
      <c r="D44" s="56"/>
      <c r="E44" s="56"/>
      <c r="F44" s="56" t="str">
        <f>IFERROR(VLOOKUP('12'!B44,'PS van stadiona'!$B$4:$J$118,8,FALSE),"")</f>
        <v/>
      </c>
      <c r="G44" s="56"/>
      <c r="H44" s="56"/>
      <c r="I44" s="56">
        <v>200</v>
      </c>
      <c r="J44" s="56"/>
      <c r="K44" s="36">
        <f t="shared" si="1"/>
        <v>650</v>
      </c>
      <c r="L44" s="35"/>
    </row>
    <row r="45" spans="1:12" ht="16.5" x14ac:dyDescent="0.3">
      <c r="A45" s="12">
        <v>40</v>
      </c>
      <c r="B45" s="14" t="str">
        <f>'PS dvorana'!B45</f>
        <v>DUL</v>
      </c>
      <c r="C45" s="56">
        <f>IFERROR(VLOOKUP('12'!B45,'PS dvorana'!$B$4:$I$77,8,FALSE),"")</f>
        <v>400</v>
      </c>
      <c r="D45" s="56"/>
      <c r="E45" s="56"/>
      <c r="F45" s="56" t="str">
        <f>IFERROR(VLOOKUP('12'!B45,'PS van stadiona'!$B$4:$J$118,8,FALSE),"")</f>
        <v/>
      </c>
      <c r="G45" s="56"/>
      <c r="H45" s="56"/>
      <c r="I45" s="56">
        <v>400</v>
      </c>
      <c r="J45" s="56"/>
      <c r="K45" s="36">
        <f t="shared" si="1"/>
        <v>800</v>
      </c>
      <c r="L45" s="35"/>
    </row>
    <row r="46" spans="1:12" ht="16.5" x14ac:dyDescent="0.3">
      <c r="A46" s="12">
        <v>41</v>
      </c>
      <c r="B46" s="14" t="e">
        <f>'PS dvorana'!#REF!</f>
        <v>#REF!</v>
      </c>
      <c r="C46" s="56" t="str">
        <f>IFERROR(VLOOKUP('12'!B46,'PS dvorana'!$B$4:$I$77,8,FALSE),"")</f>
        <v/>
      </c>
      <c r="D46" s="56"/>
      <c r="E46" s="56"/>
      <c r="F46" s="56" t="str">
        <f>IFERROR(VLOOKUP('12'!B46,'PS van stadiona'!$B$4:$J$118,8,FALSE),"")</f>
        <v/>
      </c>
      <c r="G46" s="56"/>
      <c r="H46" s="56"/>
      <c r="I46" s="56"/>
      <c r="J46" s="56"/>
      <c r="K46" s="36">
        <f t="shared" si="1"/>
        <v>0</v>
      </c>
      <c r="L46" s="35"/>
    </row>
    <row r="47" spans="1:12" ht="16.5" x14ac:dyDescent="0.3">
      <c r="A47" s="12">
        <v>42</v>
      </c>
      <c r="B47" s="14" t="str">
        <f>'PS dvorana'!B46</f>
        <v>JES</v>
      </c>
      <c r="C47" s="56">
        <f>IFERROR(VLOOKUP('12'!B47,'PS dvorana'!$B$4:$I$77,8,FALSE),"")</f>
        <v>400</v>
      </c>
      <c r="D47" s="56"/>
      <c r="E47" s="56"/>
      <c r="F47" s="56" t="str">
        <f>IFERROR(VLOOKUP('12'!B47,'PS van stadiona'!$B$4:$J$118,8,FALSE),"")</f>
        <v/>
      </c>
      <c r="G47" s="56"/>
      <c r="H47" s="56"/>
      <c r="I47" s="56">
        <v>150</v>
      </c>
      <c r="J47" s="56"/>
      <c r="K47" s="36">
        <f t="shared" si="1"/>
        <v>550</v>
      </c>
      <c r="L47" s="35"/>
    </row>
    <row r="48" spans="1:12" ht="16.5" x14ac:dyDescent="0.3">
      <c r="A48" s="12">
        <v>43</v>
      </c>
      <c r="B48" s="14" t="str">
        <f>'PS dvorana'!B47</f>
        <v>PKG</v>
      </c>
      <c r="C48" s="56">
        <f>IFERROR(VLOOKUP('12'!B48,'PS dvorana'!$B$4:$I$77,8,FALSE),"")</f>
        <v>400</v>
      </c>
      <c r="D48" s="56"/>
      <c r="E48" s="56"/>
      <c r="F48" s="56" t="str">
        <f>IFERROR(VLOOKUP('12'!B48,'PS van stadiona'!$B$4:$J$118,8,FALSE),"")</f>
        <v/>
      </c>
      <c r="G48" s="56"/>
      <c r="H48" s="56"/>
      <c r="I48" s="56"/>
      <c r="J48" s="56"/>
      <c r="K48" s="36">
        <f t="shared" si="1"/>
        <v>400</v>
      </c>
      <c r="L48" s="35"/>
    </row>
    <row r="49" spans="1:12" ht="16.5" x14ac:dyDescent="0.3">
      <c r="A49" s="12">
        <v>44</v>
      </c>
      <c r="B49" s="14" t="str">
        <f>'PS dvorana'!B48</f>
        <v>NIŠ</v>
      </c>
      <c r="C49" s="56">
        <f>IFERROR(VLOOKUP('12'!B49,'PS dvorana'!$B$4:$I$77,8,FALSE),"")</f>
        <v>400</v>
      </c>
      <c r="D49" s="56"/>
      <c r="E49" s="56"/>
      <c r="F49" s="56" t="str">
        <f>IFERROR(VLOOKUP('12'!B49,'PS van stadiona'!$B$4:$J$118,8,FALSE),"")</f>
        <v/>
      </c>
      <c r="G49" s="56"/>
      <c r="H49" s="56"/>
      <c r="I49" s="56">
        <v>150</v>
      </c>
      <c r="J49" s="56"/>
      <c r="K49" s="36">
        <f t="shared" si="1"/>
        <v>550</v>
      </c>
      <c r="L49" s="35"/>
    </row>
    <row r="50" spans="1:12" ht="16.5" x14ac:dyDescent="0.3">
      <c r="A50" s="12">
        <v>45</v>
      </c>
      <c r="B50" s="14" t="str">
        <f>'PS dvorana'!B49</f>
        <v>DTPM</v>
      </c>
      <c r="C50" s="56">
        <f>IFERROR(VLOOKUP('12'!B50,'PS dvorana'!$B$4:$I$77,8,FALSE),"")</f>
        <v>350</v>
      </c>
      <c r="D50" s="56"/>
      <c r="E50" s="56"/>
      <c r="F50" s="56" t="str">
        <f>IFERROR(VLOOKUP('12'!B50,'PS van stadiona'!$B$4:$J$118,8,FALSE),"")</f>
        <v/>
      </c>
      <c r="G50" s="56"/>
      <c r="H50" s="56"/>
      <c r="I50" s="56">
        <v>150</v>
      </c>
      <c r="J50" s="56"/>
      <c r="K50" s="36">
        <f t="shared" si="1"/>
        <v>500</v>
      </c>
      <c r="L50" s="35"/>
    </row>
    <row r="51" spans="1:12" ht="16.5" x14ac:dyDescent="0.3">
      <c r="A51" s="12">
        <v>46</v>
      </c>
      <c r="B51" s="14" t="e">
        <f>'PS dvorana'!#REF!</f>
        <v>#REF!</v>
      </c>
      <c r="C51" s="56" t="str">
        <f>IFERROR(VLOOKUP('12'!B51,'PS dvorana'!$B$4:$I$77,8,FALSE),"")</f>
        <v/>
      </c>
      <c r="D51" s="56"/>
      <c r="E51" s="56"/>
      <c r="F51" s="56" t="str">
        <f>IFERROR(VLOOKUP('12'!B51,'PS van stadiona'!$B$4:$J$118,8,FALSE),"")</f>
        <v/>
      </c>
      <c r="G51" s="56"/>
      <c r="H51" s="56"/>
      <c r="I51" s="56"/>
      <c r="J51" s="56"/>
      <c r="K51" s="36">
        <f t="shared" si="1"/>
        <v>0</v>
      </c>
      <c r="L51" s="35"/>
    </row>
    <row r="52" spans="1:12" ht="16.5" x14ac:dyDescent="0.3">
      <c r="A52" s="12">
        <v>47</v>
      </c>
      <c r="B52" s="14" t="str">
        <f>'PS dvorana'!B50</f>
        <v>PKI</v>
      </c>
      <c r="C52" s="56">
        <f>IFERROR(VLOOKUP('12'!B52,'PS dvorana'!$B$4:$I$77,8,FALSE),"")</f>
        <v>300</v>
      </c>
      <c r="D52" s="56"/>
      <c r="E52" s="56"/>
      <c r="F52" s="56" t="str">
        <f>IFERROR(VLOOKUP('12'!B52,'PS van stadiona'!$B$4:$J$118,8,FALSE),"")</f>
        <v/>
      </c>
      <c r="G52" s="56"/>
      <c r="H52" s="56"/>
      <c r="I52" s="56"/>
      <c r="J52" s="56"/>
      <c r="K52" s="36">
        <f t="shared" si="1"/>
        <v>300</v>
      </c>
      <c r="L52" s="35"/>
    </row>
    <row r="53" spans="1:12" ht="16.5" x14ac:dyDescent="0.3">
      <c r="A53" s="12">
        <v>48</v>
      </c>
      <c r="B53" s="14" t="str">
        <f>'PS dvorana'!B51</f>
        <v>SJE</v>
      </c>
      <c r="C53" s="56">
        <f>IFERROR(VLOOKUP('12'!B53,'PS dvorana'!$B$4:$I$77,8,FALSE),"")</f>
        <v>300</v>
      </c>
      <c r="D53" s="56"/>
      <c r="E53" s="56"/>
      <c r="F53" s="56" t="str">
        <f>IFERROR(VLOOKUP('12'!B53,'PS van stadiona'!$B$4:$J$118,8,FALSE),"")</f>
        <v/>
      </c>
      <c r="G53" s="56"/>
      <c r="H53" s="56"/>
      <c r="I53" s="56"/>
      <c r="J53" s="56"/>
      <c r="K53" s="36">
        <f t="shared" si="1"/>
        <v>300</v>
      </c>
      <c r="L53" s="35"/>
    </row>
    <row r="54" spans="1:12" ht="16.5" x14ac:dyDescent="0.3">
      <c r="A54" s="12">
        <v>49</v>
      </c>
      <c r="B54" s="14" t="str">
        <f>'PS dvorana'!B52</f>
        <v>TKM</v>
      </c>
      <c r="C54" s="56">
        <f>IFERROR(VLOOKUP('12'!B54,'PS dvorana'!$B$4:$I$77,8,FALSE),"")</f>
        <v>250</v>
      </c>
      <c r="D54" s="56"/>
      <c r="E54" s="56"/>
      <c r="F54" s="56" t="str">
        <f>IFERROR(VLOOKUP('12'!B54,'PS van stadiona'!$B$4:$J$118,8,FALSE),"")</f>
        <v/>
      </c>
      <c r="G54" s="56"/>
      <c r="H54" s="56"/>
      <c r="I54" s="56"/>
      <c r="J54" s="56"/>
      <c r="K54" s="36">
        <f t="shared" si="1"/>
        <v>250</v>
      </c>
      <c r="L54" s="35"/>
    </row>
    <row r="55" spans="1:12" ht="16.5" x14ac:dyDescent="0.3">
      <c r="A55" s="12">
        <v>50</v>
      </c>
      <c r="B55" s="14" t="str">
        <f>'PS dvorana'!B53</f>
        <v>VLA</v>
      </c>
      <c r="C55" s="56">
        <f>IFERROR(VLOOKUP('12'!B55,'PS dvorana'!$B$4:$I$77,8,FALSE),"")</f>
        <v>850</v>
      </c>
      <c r="D55" s="56"/>
      <c r="E55" s="56"/>
      <c r="F55" s="56" t="str">
        <f>IFERROR(VLOOKUP('12'!B55,'PS van stadiona'!$B$4:$J$118,8,FALSE),"")</f>
        <v/>
      </c>
      <c r="G55" s="56"/>
      <c r="H55" s="56"/>
      <c r="I55" s="56"/>
      <c r="J55" s="56"/>
      <c r="K55" s="36">
        <f t="shared" si="1"/>
        <v>850</v>
      </c>
      <c r="L55" s="35"/>
    </row>
    <row r="56" spans="1:12" ht="16.5" x14ac:dyDescent="0.3">
      <c r="A56" s="12">
        <v>51</v>
      </c>
      <c r="B56" s="14" t="str">
        <f>'PS dvorana'!B54</f>
        <v>ESP</v>
      </c>
      <c r="C56" s="56">
        <f>IFERROR(VLOOKUP('12'!B56,'PS dvorana'!$B$4:$I$77,8,FALSE),"")</f>
        <v>250</v>
      </c>
      <c r="D56" s="56"/>
      <c r="E56" s="56"/>
      <c r="F56" s="56" t="str">
        <f>IFERROR(VLOOKUP('12'!B56,'PS van stadiona'!$B$4:$J$118,8,FALSE),"")</f>
        <v/>
      </c>
      <c r="G56" s="56"/>
      <c r="H56" s="56"/>
      <c r="I56" s="56"/>
      <c r="J56" s="56"/>
      <c r="K56" s="36">
        <f t="shared" si="1"/>
        <v>250</v>
      </c>
      <c r="L56" s="35"/>
    </row>
    <row r="57" spans="1:12" ht="16.5" x14ac:dyDescent="0.3">
      <c r="A57" s="12">
        <v>52</v>
      </c>
      <c r="B57" s="14" t="str">
        <f>'PS dvorana'!B55</f>
        <v>VŽJ</v>
      </c>
      <c r="C57" s="56">
        <f>IFERROR(VLOOKUP('12'!B57,'PS dvorana'!$B$4:$I$77,8,FALSE),"")</f>
        <v>250</v>
      </c>
      <c r="D57" s="56"/>
      <c r="E57" s="56"/>
      <c r="F57" s="56" t="str">
        <f>IFERROR(VLOOKUP('12'!B57,'PS van stadiona'!$B$4:$J$118,8,FALSE),"")</f>
        <v/>
      </c>
      <c r="G57" s="56"/>
      <c r="H57" s="56"/>
      <c r="I57" s="56"/>
      <c r="J57" s="58"/>
      <c r="K57" s="36">
        <f t="shared" si="1"/>
        <v>250</v>
      </c>
      <c r="L57" s="35"/>
    </row>
    <row r="58" spans="1:12" ht="16.5" x14ac:dyDescent="0.3">
      <c r="A58" s="12">
        <v>53</v>
      </c>
      <c r="B58" s="14" t="str">
        <f>'PS dvorana'!B56</f>
        <v>KRU</v>
      </c>
      <c r="C58" s="56">
        <f>IFERROR(VLOOKUP('12'!B58,'PS dvorana'!$B$4:$I$77,8,FALSE),"")</f>
        <v>250</v>
      </c>
      <c r="D58" s="56"/>
      <c r="E58" s="56"/>
      <c r="F58" s="56" t="str">
        <f>IFERROR(VLOOKUP('12'!B58,'PS van stadiona'!$B$4:$J$118,8,FALSE),"")</f>
        <v/>
      </c>
      <c r="G58" s="56"/>
      <c r="H58" s="56"/>
      <c r="I58" s="56"/>
      <c r="J58" s="56"/>
      <c r="K58" s="36">
        <f t="shared" si="1"/>
        <v>250</v>
      </c>
      <c r="L58" s="35"/>
    </row>
    <row r="59" spans="1:12" ht="16.5" x14ac:dyDescent="0.3">
      <c r="A59" s="12">
        <v>54</v>
      </c>
      <c r="B59" s="14" t="str">
        <f>'PS dvorana'!B57</f>
        <v>LAZ</v>
      </c>
      <c r="C59" s="56">
        <f>IFERROR(VLOOKUP('12'!B59,'PS dvorana'!$B$4:$I$77,8,FALSE),"")</f>
        <v>250</v>
      </c>
      <c r="D59" s="56"/>
      <c r="E59" s="56"/>
      <c r="F59" s="56" t="str">
        <f>IFERROR(VLOOKUP('12'!B59,'PS van stadiona'!$B$4:$J$118,8,FALSE),"")</f>
        <v/>
      </c>
      <c r="G59" s="56"/>
      <c r="H59" s="56"/>
      <c r="I59" s="56"/>
      <c r="J59" s="56"/>
      <c r="K59" s="36">
        <f t="shared" si="1"/>
        <v>250</v>
      </c>
      <c r="L59" s="35"/>
    </row>
    <row r="60" spans="1:12" ht="15.75" customHeight="1" x14ac:dyDescent="0.3">
      <c r="A60" s="12">
        <v>55</v>
      </c>
      <c r="B60" s="14" t="e">
        <f>'PS dvorana'!#REF!</f>
        <v>#REF!</v>
      </c>
      <c r="C60" s="56" t="str">
        <f>IFERROR(VLOOKUP('12'!B60,'PS dvorana'!$B$4:$I$77,8,FALSE),"")</f>
        <v/>
      </c>
      <c r="D60" s="56"/>
      <c r="E60" s="56"/>
      <c r="F60" s="56" t="str">
        <f>IFERROR(VLOOKUP('12'!B60,'PS van stadiona'!$B$4:$J$118,8,FALSE),"")</f>
        <v/>
      </c>
      <c r="G60" s="56"/>
      <c r="H60" s="56"/>
      <c r="I60" s="56"/>
      <c r="J60" s="56"/>
      <c r="K60" s="36">
        <f t="shared" si="1"/>
        <v>0</v>
      </c>
      <c r="L60" s="35"/>
    </row>
    <row r="61" spans="1:12" ht="16.5" x14ac:dyDescent="0.3">
      <c r="A61" s="12">
        <v>56</v>
      </c>
      <c r="B61" s="14" t="e">
        <f>'PS dvorana'!#REF!</f>
        <v>#REF!</v>
      </c>
      <c r="C61" s="56" t="str">
        <f>IFERROR(VLOOKUP('12'!B61,'PS dvorana'!$B$4:$I$77,8,FALSE),"")</f>
        <v/>
      </c>
      <c r="D61" s="56"/>
      <c r="E61" s="56"/>
      <c r="F61" s="56" t="str">
        <f>IFERROR(VLOOKUP('12'!B61,'PS van stadiona'!$B$4:$J$118,8,FALSE),"")</f>
        <v/>
      </c>
      <c r="G61" s="56"/>
      <c r="H61" s="56"/>
      <c r="I61" s="56"/>
      <c r="J61" s="56"/>
      <c r="K61" s="36">
        <f t="shared" si="1"/>
        <v>0</v>
      </c>
      <c r="L61" s="35"/>
    </row>
    <row r="62" spans="1:12" ht="16.5" x14ac:dyDescent="0.3">
      <c r="A62" s="12">
        <v>57</v>
      </c>
      <c r="B62" s="14" t="str">
        <f>'PS dvorana'!B58</f>
        <v>VVA</v>
      </c>
      <c r="C62" s="56">
        <f>IFERROR(VLOOKUP('12'!B62,'PS dvorana'!$B$4:$I$77,8,FALSE),"")</f>
        <v>250</v>
      </c>
      <c r="D62" s="56"/>
      <c r="E62" s="56"/>
      <c r="F62" s="56" t="str">
        <f>IFERROR(VLOOKUP('12'!B62,'PS van stadiona'!$B$4:$J$118,8,FALSE),"")</f>
        <v/>
      </c>
      <c r="G62" s="56"/>
      <c r="H62" s="56"/>
      <c r="I62" s="56"/>
      <c r="J62" s="56"/>
      <c r="K62" s="36">
        <f t="shared" si="1"/>
        <v>250</v>
      </c>
      <c r="L62" s="35"/>
    </row>
    <row r="63" spans="1:12" ht="16.5" x14ac:dyDescent="0.3">
      <c r="A63" s="12">
        <v>58</v>
      </c>
      <c r="B63" s="14" t="str">
        <f>'PS dvorana'!B59</f>
        <v>SSM</v>
      </c>
      <c r="C63" s="56">
        <f>IFERROR(VLOOKUP('12'!B63,'PS dvorana'!$B$4:$I$77,8,FALSE),"")</f>
        <v>200</v>
      </c>
      <c r="D63" s="56"/>
      <c r="E63" s="56"/>
      <c r="F63" s="56" t="str">
        <f>IFERROR(VLOOKUP('12'!B63,'PS van stadiona'!$B$4:$J$118,8,FALSE),"")</f>
        <v/>
      </c>
      <c r="G63" s="56"/>
      <c r="H63" s="56"/>
      <c r="I63" s="56"/>
      <c r="J63" s="56"/>
      <c r="K63" s="36">
        <f t="shared" si="1"/>
        <v>200</v>
      </c>
      <c r="L63" s="35"/>
    </row>
    <row r="64" spans="1:12" ht="16.5" x14ac:dyDescent="0.3">
      <c r="A64" s="12">
        <v>59</v>
      </c>
      <c r="B64" s="14" t="str">
        <f>'PS dvorana'!B60</f>
        <v>TAP</v>
      </c>
      <c r="C64" s="56">
        <f>IFERROR(VLOOKUP('12'!B64,'PS dvorana'!$B$4:$I$77,8,FALSE),"")</f>
        <v>200</v>
      </c>
      <c r="D64" s="56"/>
      <c r="E64" s="56"/>
      <c r="F64" s="56" t="str">
        <f>IFERROR(VLOOKUP('12'!B64,'PS van stadiona'!$B$4:$J$118,8,FALSE),"")</f>
        <v/>
      </c>
      <c r="G64" s="56"/>
      <c r="H64" s="56"/>
      <c r="I64" s="56"/>
      <c r="J64" s="56"/>
      <c r="K64" s="36">
        <f t="shared" si="1"/>
        <v>200</v>
      </c>
      <c r="L64" s="35"/>
    </row>
    <row r="65" spans="1:12" ht="16.5" x14ac:dyDescent="0.3">
      <c r="A65" s="12">
        <v>60</v>
      </c>
      <c r="B65" s="14" t="str">
        <f>'PS dvorana'!B61</f>
        <v>SPM</v>
      </c>
      <c r="C65" s="56">
        <f>IFERROR(VLOOKUP('12'!B65,'PS dvorana'!$B$4:$I$77,8,FALSE),"")</f>
        <v>200</v>
      </c>
      <c r="D65" s="56"/>
      <c r="E65" s="56"/>
      <c r="F65" s="56" t="str">
        <f>IFERROR(VLOOKUP('12'!B65,'PS van stadiona'!$B$4:$J$118,8,FALSE),"")</f>
        <v/>
      </c>
      <c r="G65" s="56"/>
      <c r="H65" s="56"/>
      <c r="I65" s="56"/>
      <c r="J65" s="56"/>
      <c r="K65" s="36">
        <f t="shared" si="1"/>
        <v>200</v>
      </c>
      <c r="L65" s="35"/>
    </row>
    <row r="66" spans="1:12" ht="16.5" x14ac:dyDescent="0.3">
      <c r="A66" s="12">
        <v>61</v>
      </c>
      <c r="B66" s="14" t="str">
        <f>'PS dvorana'!B62</f>
        <v>ATV</v>
      </c>
      <c r="C66" s="56">
        <f>IFERROR(VLOOKUP('12'!B66,'PS dvorana'!$B$4:$I$77,8,FALSE),"")</f>
        <v>0</v>
      </c>
      <c r="D66" s="56"/>
      <c r="E66" s="56"/>
      <c r="F66" s="56" t="str">
        <f>IFERROR(VLOOKUP('12'!B66,'PS van stadiona'!$B$4:$J$118,8,FALSE),"")</f>
        <v/>
      </c>
      <c r="G66" s="56"/>
      <c r="H66" s="56"/>
      <c r="I66" s="56"/>
      <c r="J66" s="56"/>
      <c r="K66" s="36">
        <f t="shared" si="1"/>
        <v>0</v>
      </c>
      <c r="L66" s="35"/>
    </row>
    <row r="67" spans="1:12" ht="16.5" x14ac:dyDescent="0.3">
      <c r="A67" s="12">
        <v>62</v>
      </c>
      <c r="B67" s="14" t="str">
        <f>'PS dvorana'!B63</f>
        <v>CRV</v>
      </c>
      <c r="C67" s="56">
        <f>IFERROR(VLOOKUP('12'!B67,'PS dvorana'!$B$4:$I$77,8,FALSE),"")</f>
        <v>0</v>
      </c>
      <c r="D67" s="56"/>
      <c r="E67" s="56"/>
      <c r="F67" s="56" t="str">
        <f>IFERROR(VLOOKUP('12'!B67,'PS van stadiona'!$B$4:$J$118,8,FALSE),"")</f>
        <v/>
      </c>
      <c r="G67" s="56"/>
      <c r="H67" s="56"/>
      <c r="I67" s="56"/>
      <c r="J67" s="56"/>
      <c r="K67" s="36">
        <f t="shared" si="1"/>
        <v>0</v>
      </c>
      <c r="L67" s="35"/>
    </row>
    <row r="68" spans="1:12" ht="16.5" x14ac:dyDescent="0.3">
      <c r="A68" s="12">
        <v>63</v>
      </c>
      <c r="B68" s="14" t="str">
        <f>'PS dvorana'!B64</f>
        <v>EASK</v>
      </c>
      <c r="C68" s="56">
        <f>IFERROR(VLOOKUP('12'!B68,'PS dvorana'!$B$4:$I$77,8,FALSE),"")</f>
        <v>0</v>
      </c>
      <c r="D68" s="56"/>
      <c r="E68" s="56"/>
      <c r="F68" s="56" t="str">
        <f>IFERROR(VLOOKUP('12'!B68,'PS van stadiona'!$B$4:$J$118,8,FALSE),"")</f>
        <v/>
      </c>
      <c r="G68" s="56"/>
      <c r="H68" s="56"/>
      <c r="I68" s="56"/>
      <c r="J68" s="56">
        <v>600</v>
      </c>
      <c r="K68" s="36">
        <f t="shared" si="1"/>
        <v>600</v>
      </c>
      <c r="L68" s="35"/>
    </row>
    <row r="69" spans="1:12" ht="16.5" x14ac:dyDescent="0.3">
      <c r="A69" s="12">
        <v>64</v>
      </c>
      <c r="B69" s="14" t="str">
        <f>'PS dvorana'!B65</f>
        <v>JAG</v>
      </c>
      <c r="C69" s="56">
        <f>IFERROR(VLOOKUP('12'!B69,'PS dvorana'!$B$4:$I$77,8,FALSE),"")</f>
        <v>0</v>
      </c>
      <c r="D69" s="56"/>
      <c r="E69" s="56"/>
      <c r="F69" s="56" t="str">
        <f>IFERROR(VLOOKUP('12'!B69,'PS van stadiona'!$B$4:$J$118,8,FALSE),"")</f>
        <v/>
      </c>
      <c r="G69" s="56"/>
      <c r="H69" s="56"/>
      <c r="I69" s="56"/>
      <c r="J69" s="56"/>
      <c r="K69" s="36">
        <f t="shared" si="1"/>
        <v>0</v>
      </c>
      <c r="L69" s="35"/>
    </row>
    <row r="70" spans="1:12" ht="16.5" x14ac:dyDescent="0.3">
      <c r="A70" s="12">
        <v>65</v>
      </c>
      <c r="B70" s="14" t="str">
        <f>'PS dvorana'!B66</f>
        <v>TFV</v>
      </c>
      <c r="C70" s="56">
        <f>IFERROR(VLOOKUP('12'!B70,'PS dvorana'!$B$4:$I$77,8,FALSE),"")</f>
        <v>0</v>
      </c>
      <c r="D70" s="56"/>
      <c r="E70" s="56"/>
      <c r="F70" s="56" t="str">
        <f>IFERROR(VLOOKUP('12'!B70,'PS van stadiona'!$B$4:$J$118,8,FALSE),"")</f>
        <v/>
      </c>
      <c r="G70" s="56"/>
      <c r="H70" s="56"/>
      <c r="I70" s="56"/>
      <c r="J70" s="56"/>
      <c r="K70" s="36">
        <f t="shared" si="1"/>
        <v>0</v>
      </c>
      <c r="L70" s="35"/>
    </row>
    <row r="71" spans="1:12" ht="16.5" x14ac:dyDescent="0.3">
      <c r="A71" s="12">
        <v>66</v>
      </c>
      <c r="B71" s="14" t="str">
        <f>'PS dvorana'!B67</f>
        <v>SAK</v>
      </c>
      <c r="C71" s="56">
        <f>IFERROR(VLOOKUP('12'!B71,'PS dvorana'!$B$4:$I$77,8,FALSE),"")</f>
        <v>0</v>
      </c>
      <c r="D71" s="56"/>
      <c r="E71" s="56"/>
      <c r="F71" s="56" t="str">
        <f>IFERROR(VLOOKUP('12'!B71,'PS van stadiona'!$B$4:$J$118,8,FALSE),"")</f>
        <v/>
      </c>
      <c r="G71" s="56"/>
      <c r="H71" s="56"/>
      <c r="I71" s="56"/>
      <c r="J71" s="56"/>
      <c r="K71" s="36">
        <f t="shared" si="1"/>
        <v>0</v>
      </c>
      <c r="L71" s="35"/>
    </row>
    <row r="72" spans="1:12" ht="16.5" x14ac:dyDescent="0.3">
      <c r="A72" s="12">
        <v>67</v>
      </c>
      <c r="B72" s="14" t="str">
        <f>'PS dvorana'!B68</f>
        <v>SEN</v>
      </c>
      <c r="C72" s="56">
        <f>IFERROR(VLOOKUP('12'!B72,'PS dvorana'!$B$4:$I$77,8,FALSE),"")</f>
        <v>0</v>
      </c>
      <c r="D72" s="56"/>
      <c r="E72" s="56"/>
      <c r="F72" s="56" t="str">
        <f>IFERROR(VLOOKUP('12'!B72,'PS van stadiona'!$B$4:$J$118,8,FALSE),"")</f>
        <v/>
      </c>
      <c r="G72" s="56"/>
      <c r="H72" s="56"/>
      <c r="I72" s="56"/>
      <c r="J72" s="56"/>
      <c r="K72" s="36">
        <f t="shared" si="1"/>
        <v>0</v>
      </c>
      <c r="L72" s="35"/>
    </row>
    <row r="73" spans="1:12" ht="16.5" x14ac:dyDescent="0.3">
      <c r="A73" s="12">
        <v>68</v>
      </c>
      <c r="B73" s="14" t="str">
        <f>'PS dvorana'!B69</f>
        <v>MZA</v>
      </c>
      <c r="C73" s="56">
        <f>IFERROR(VLOOKUP('12'!B73,'PS dvorana'!$B$4:$I$77,8,FALSE),"")</f>
        <v>900</v>
      </c>
      <c r="D73" s="56"/>
      <c r="E73" s="56"/>
      <c r="F73" s="56" t="str">
        <f>IFERROR(VLOOKUP('12'!B73,'PS van stadiona'!$B$4:$J$118,8,FALSE),"")</f>
        <v/>
      </c>
      <c r="G73" s="56"/>
      <c r="H73" s="56"/>
      <c r="I73" s="56"/>
      <c r="J73" s="56"/>
      <c r="K73" s="36">
        <f t="shared" si="1"/>
        <v>900</v>
      </c>
      <c r="L73" s="35"/>
    </row>
    <row r="74" spans="1:12" ht="16.5" x14ac:dyDescent="0.3">
      <c r="A74" s="12">
        <v>69</v>
      </c>
      <c r="B74" s="14" t="e">
        <f>'PS dvorana'!#REF!</f>
        <v>#REF!</v>
      </c>
      <c r="C74" s="56" t="str">
        <f>IFERROR(VLOOKUP('12'!B74,'PS dvorana'!$B$4:$I$77,8,FALSE),"")</f>
        <v/>
      </c>
      <c r="D74" s="56"/>
      <c r="E74" s="56"/>
      <c r="F74" s="56" t="str">
        <f>IFERROR(VLOOKUP('12'!B74,'PS van stadiona'!$B$4:$J$118,8,FALSE),"")</f>
        <v/>
      </c>
      <c r="G74" s="56"/>
      <c r="H74" s="56"/>
      <c r="I74" s="56"/>
      <c r="J74" s="56"/>
      <c r="K74" s="36">
        <f t="shared" si="1"/>
        <v>0</v>
      </c>
      <c r="L74" s="35"/>
    </row>
    <row r="75" spans="1:12" ht="16.5" x14ac:dyDescent="0.3">
      <c r="A75" s="12">
        <v>70</v>
      </c>
      <c r="B75" s="14" t="e">
        <f>'PS dvorana'!#REF!</f>
        <v>#REF!</v>
      </c>
      <c r="C75" s="56" t="str">
        <f>IFERROR(VLOOKUP('12'!B75,'PS dvorana'!$B$4:$I$77,8,FALSE),"")</f>
        <v/>
      </c>
      <c r="D75" s="56"/>
      <c r="E75" s="56"/>
      <c r="F75" s="56" t="str">
        <f>IFERROR(VLOOKUP('12'!B75,'PS van stadiona'!$B$4:$J$118,8,FALSE),"")</f>
        <v/>
      </c>
      <c r="G75" s="56"/>
      <c r="H75" s="56"/>
      <c r="I75" s="56"/>
      <c r="J75" s="56"/>
      <c r="K75" s="36">
        <f t="shared" ref="K75:K94" si="2">SUM(C75:J75)</f>
        <v>0</v>
      </c>
      <c r="L75" s="35"/>
    </row>
    <row r="76" spans="1:12" ht="16.5" x14ac:dyDescent="0.3">
      <c r="A76" s="12">
        <v>71</v>
      </c>
      <c r="B76" s="14" t="e">
        <f>'PS dvorana'!#REF!</f>
        <v>#REF!</v>
      </c>
      <c r="C76" s="56" t="str">
        <f>IFERROR(VLOOKUP('12'!B76,'PS dvorana'!$B$4:$I$77,8,FALSE),"")</f>
        <v/>
      </c>
      <c r="D76" s="56"/>
      <c r="E76" s="56"/>
      <c r="F76" s="56" t="str">
        <f>IFERROR(VLOOKUP('12'!B76,'PS van stadiona'!$B$4:$J$118,8,FALSE),"")</f>
        <v/>
      </c>
      <c r="G76" s="56"/>
      <c r="H76" s="56"/>
      <c r="I76" s="56">
        <v>150</v>
      </c>
      <c r="J76" s="56"/>
      <c r="K76" s="36">
        <f t="shared" si="2"/>
        <v>150</v>
      </c>
      <c r="L76" s="35"/>
    </row>
    <row r="77" spans="1:12" ht="16.5" x14ac:dyDescent="0.3">
      <c r="A77" s="12">
        <v>72</v>
      </c>
      <c r="B77" s="14" t="e">
        <f>'PS dvorana'!#REF!</f>
        <v>#REF!</v>
      </c>
      <c r="C77" s="56" t="str">
        <f>IFERROR(VLOOKUP('12'!B77,'PS dvorana'!$B$4:$I$77,8,FALSE),"")</f>
        <v/>
      </c>
      <c r="D77" s="56"/>
      <c r="E77" s="56"/>
      <c r="F77" s="56" t="str">
        <f>IFERROR(VLOOKUP('12'!B77,'PS van stadiona'!$B$4:$J$118,8,FALSE),"")</f>
        <v/>
      </c>
      <c r="G77" s="56"/>
      <c r="H77" s="56"/>
      <c r="I77" s="56"/>
      <c r="J77" s="56"/>
      <c r="K77" s="36">
        <f t="shared" si="2"/>
        <v>0</v>
      </c>
      <c r="L77" s="35"/>
    </row>
    <row r="78" spans="1:12" ht="16.5" x14ac:dyDescent="0.3">
      <c r="A78" s="12">
        <v>73</v>
      </c>
      <c r="B78" s="14" t="e">
        <f>'PS dvorana'!#REF!</f>
        <v>#REF!</v>
      </c>
      <c r="C78" s="56" t="str">
        <f>IFERROR(VLOOKUP('12'!B78,'PS dvorana'!$B$4:$I$77,8,FALSE),"")</f>
        <v/>
      </c>
      <c r="D78" s="56"/>
      <c r="E78" s="56"/>
      <c r="F78" s="56"/>
      <c r="G78" s="56"/>
      <c r="H78" s="56"/>
      <c r="I78" s="56"/>
      <c r="J78" s="56"/>
      <c r="K78" s="36">
        <f t="shared" si="2"/>
        <v>0</v>
      </c>
      <c r="L78" s="35"/>
    </row>
    <row r="79" spans="1:12" ht="16.5" x14ac:dyDescent="0.3">
      <c r="A79" s="12">
        <v>74</v>
      </c>
      <c r="B79" s="14" t="e">
        <f>'PS dvorana'!#REF!</f>
        <v>#REF!</v>
      </c>
      <c r="C79" s="56" t="str">
        <f>IFERROR(VLOOKUP('12'!B79,'PS dvorana'!$B$4:$I$77,8,FALSE),"")</f>
        <v/>
      </c>
      <c r="D79" s="56"/>
      <c r="E79" s="56"/>
      <c r="F79" s="56"/>
      <c r="G79" s="56"/>
      <c r="H79" s="56"/>
      <c r="I79" s="56"/>
      <c r="J79" s="56"/>
      <c r="K79" s="36">
        <f t="shared" si="2"/>
        <v>0</v>
      </c>
      <c r="L79" s="35"/>
    </row>
    <row r="80" spans="1:12" ht="16.5" x14ac:dyDescent="0.3">
      <c r="A80" s="12">
        <v>75</v>
      </c>
      <c r="B80" s="14" t="e">
        <f>'PS dvorana'!#REF!</f>
        <v>#REF!</v>
      </c>
      <c r="C80" s="56" t="str">
        <f>IFERROR(VLOOKUP('12'!B80,'PS dvorana'!$B$4:$I$77,8,FALSE),"")</f>
        <v/>
      </c>
      <c r="D80" s="56"/>
      <c r="E80" s="56"/>
      <c r="F80" s="56"/>
      <c r="G80" s="56"/>
      <c r="H80" s="56"/>
      <c r="I80" s="56"/>
      <c r="J80" s="56"/>
      <c r="K80" s="36">
        <f t="shared" si="2"/>
        <v>0</v>
      </c>
      <c r="L80" s="35"/>
    </row>
    <row r="81" spans="1:12" ht="16.5" x14ac:dyDescent="0.3">
      <c r="A81" s="12">
        <v>76</v>
      </c>
      <c r="B81" s="14" t="e">
        <f>'PS dvorana'!#REF!</f>
        <v>#REF!</v>
      </c>
      <c r="C81" s="56" t="str">
        <f>IFERROR(VLOOKUP('12'!B81,'PS dvorana'!$B$4:$I$77,8,FALSE),"")</f>
        <v/>
      </c>
      <c r="D81" s="56"/>
      <c r="E81" s="56"/>
      <c r="F81" s="56"/>
      <c r="G81" s="56"/>
      <c r="H81" s="56"/>
      <c r="I81" s="56"/>
      <c r="J81" s="56"/>
      <c r="K81" s="36">
        <f t="shared" si="2"/>
        <v>0</v>
      </c>
      <c r="L81" s="35"/>
    </row>
    <row r="82" spans="1:12" ht="16.5" x14ac:dyDescent="0.3">
      <c r="A82" s="12">
        <v>78</v>
      </c>
      <c r="B82" s="14" t="e">
        <f>'PS dvorana'!#REF!</f>
        <v>#REF!</v>
      </c>
      <c r="C82" s="56" t="str">
        <f>IFERROR(VLOOKUP('12'!B82,'PS dvorana'!$B$4:$I$77,8,FALSE),"")</f>
        <v/>
      </c>
      <c r="D82" s="56"/>
      <c r="E82" s="56"/>
      <c r="F82" s="56"/>
      <c r="G82" s="56"/>
      <c r="H82" s="56"/>
      <c r="I82" s="56"/>
      <c r="J82" s="56"/>
      <c r="K82" s="36">
        <f t="shared" si="2"/>
        <v>0</v>
      </c>
      <c r="L82" s="35"/>
    </row>
    <row r="83" spans="1:12" ht="16.5" x14ac:dyDescent="0.3">
      <c r="A83" s="12">
        <v>79</v>
      </c>
      <c r="B83" s="14" t="e">
        <f>'PS dvorana'!#REF!</f>
        <v>#REF!</v>
      </c>
      <c r="C83" s="56" t="str">
        <f>IFERROR(VLOOKUP('12'!B83,'PS dvorana'!$B$4:$I$77,8,FALSE),"")</f>
        <v/>
      </c>
      <c r="D83" s="56"/>
      <c r="E83" s="56"/>
      <c r="F83" s="56"/>
      <c r="G83" s="56"/>
      <c r="H83" s="56"/>
      <c r="I83" s="56"/>
      <c r="J83" s="56"/>
      <c r="K83" s="36">
        <f t="shared" si="2"/>
        <v>0</v>
      </c>
      <c r="L83" s="35"/>
    </row>
    <row r="84" spans="1:12" ht="16.5" x14ac:dyDescent="0.3">
      <c r="A84" s="12">
        <v>81</v>
      </c>
      <c r="B84" s="14" t="e">
        <f>'PS dvorana'!#REF!</f>
        <v>#REF!</v>
      </c>
      <c r="C84" s="56" t="str">
        <f>IFERROR(VLOOKUP('12'!B84,'PS dvorana'!$B$4:$I$77,8,FALSE),"")</f>
        <v/>
      </c>
      <c r="D84" s="56"/>
      <c r="E84" s="56"/>
      <c r="F84" s="56"/>
      <c r="G84" s="56"/>
      <c r="H84" s="56"/>
      <c r="I84" s="56"/>
      <c r="J84" s="56"/>
      <c r="K84" s="36">
        <f t="shared" si="2"/>
        <v>0</v>
      </c>
      <c r="L84" s="35"/>
    </row>
    <row r="85" spans="1:12" ht="16.5" x14ac:dyDescent="0.3">
      <c r="A85" s="12">
        <v>84</v>
      </c>
      <c r="B85" s="14" t="e">
        <f>'PS dvorana'!#REF!</f>
        <v>#REF!</v>
      </c>
      <c r="C85" s="56" t="str">
        <f>IFERROR(VLOOKUP('12'!B85,'PS dvorana'!$B$4:$I$77,8,FALSE),"")</f>
        <v/>
      </c>
      <c r="D85" s="56"/>
      <c r="E85" s="56"/>
      <c r="F85" s="56"/>
      <c r="G85" s="56"/>
      <c r="H85" s="56"/>
      <c r="I85" s="56"/>
      <c r="J85" s="56"/>
      <c r="K85" s="36">
        <f t="shared" si="2"/>
        <v>0</v>
      </c>
      <c r="L85" s="35"/>
    </row>
    <row r="86" spans="1:12" ht="16.5" x14ac:dyDescent="0.3">
      <c r="A86" s="12">
        <v>86</v>
      </c>
      <c r="B86" s="14" t="e">
        <f>'PS dvorana'!#REF!</f>
        <v>#REF!</v>
      </c>
      <c r="C86" s="56" t="str">
        <f>IFERROR(VLOOKUP('12'!B86,'PS dvorana'!$B$4:$I$77,8,FALSE),"")</f>
        <v/>
      </c>
      <c r="D86" s="56"/>
      <c r="E86" s="56"/>
      <c r="F86" s="56"/>
      <c r="G86" s="56"/>
      <c r="H86" s="56"/>
      <c r="I86" s="56"/>
      <c r="J86" s="58"/>
      <c r="K86" s="36">
        <f t="shared" si="2"/>
        <v>0</v>
      </c>
    </row>
    <row r="87" spans="1:12" ht="16.5" x14ac:dyDescent="0.3">
      <c r="A87" s="12">
        <v>87</v>
      </c>
      <c r="B87" s="14" t="e">
        <f>'PS dvorana'!#REF!</f>
        <v>#REF!</v>
      </c>
      <c r="C87" s="56" t="str">
        <f>IFERROR(VLOOKUP('12'!B87,'PS dvorana'!$B$4:$I$77,8,FALSE),"")</f>
        <v/>
      </c>
      <c r="D87" s="56"/>
      <c r="E87" s="56"/>
      <c r="F87" s="56"/>
      <c r="G87" s="56"/>
      <c r="H87" s="56"/>
      <c r="I87" s="56"/>
      <c r="J87" s="56"/>
      <c r="K87" s="36">
        <f t="shared" si="2"/>
        <v>0</v>
      </c>
    </row>
    <row r="88" spans="1:12" ht="16.5" x14ac:dyDescent="0.3">
      <c r="A88" s="12">
        <v>88</v>
      </c>
      <c r="B88" s="14" t="e">
        <f>'PS dvorana'!#REF!</f>
        <v>#REF!</v>
      </c>
      <c r="C88" s="56" t="str">
        <f>IFERROR(VLOOKUP('12'!B88,'PS dvorana'!$B$4:$I$77,8,FALSE),"")</f>
        <v/>
      </c>
      <c r="D88" s="56"/>
      <c r="E88" s="56"/>
      <c r="F88" s="56"/>
      <c r="G88" s="56"/>
      <c r="H88" s="56"/>
      <c r="I88" s="56"/>
      <c r="J88" s="56"/>
      <c r="K88" s="36">
        <f t="shared" si="2"/>
        <v>0</v>
      </c>
    </row>
    <row r="89" spans="1:12" ht="16.5" x14ac:dyDescent="0.3">
      <c r="A89" s="12">
        <v>92</v>
      </c>
      <c r="B89" s="14" t="e">
        <f>'PS dvorana'!#REF!</f>
        <v>#REF!</v>
      </c>
      <c r="C89" s="56" t="str">
        <f>IFERROR(VLOOKUP('12'!B89,'PS dvorana'!$B$4:$I$77,8,FALSE),"")</f>
        <v/>
      </c>
      <c r="D89" s="56"/>
      <c r="E89" s="56"/>
      <c r="F89" s="56"/>
      <c r="G89" s="56"/>
      <c r="H89" s="56"/>
      <c r="I89" s="56"/>
      <c r="J89" s="56"/>
      <c r="K89" s="36">
        <f t="shared" si="2"/>
        <v>0</v>
      </c>
    </row>
    <row r="90" spans="1:12" ht="16.5" x14ac:dyDescent="0.3">
      <c r="A90" s="12">
        <v>93</v>
      </c>
      <c r="B90" s="14" t="e">
        <f>'PS dvorana'!#REF!</f>
        <v>#REF!</v>
      </c>
      <c r="C90" s="56" t="str">
        <f>IFERROR(VLOOKUP('12'!B90,'PS dvorana'!$B$4:$I$77,8,FALSE),"")</f>
        <v/>
      </c>
      <c r="D90" s="56"/>
      <c r="E90" s="56"/>
      <c r="F90" s="56"/>
      <c r="G90" s="56"/>
      <c r="H90" s="56"/>
      <c r="I90" s="56"/>
      <c r="J90" s="56"/>
      <c r="K90" s="36">
        <f t="shared" si="2"/>
        <v>0</v>
      </c>
    </row>
    <row r="91" spans="1:12" ht="16.5" x14ac:dyDescent="0.3">
      <c r="A91" s="12">
        <v>94</v>
      </c>
      <c r="B91" s="14" t="e">
        <f>'PS dvorana'!#REF!</f>
        <v>#REF!</v>
      </c>
      <c r="C91" s="56" t="str">
        <f>IFERROR(VLOOKUP('12'!B91,'PS dvorana'!$B$4:$I$77,8,FALSE),"")</f>
        <v/>
      </c>
      <c r="D91" s="56"/>
      <c r="E91" s="56"/>
      <c r="F91" s="56"/>
      <c r="G91" s="56"/>
      <c r="H91" s="56"/>
      <c r="I91" s="56">
        <v>50</v>
      </c>
      <c r="J91" s="56"/>
      <c r="K91" s="36">
        <f t="shared" si="2"/>
        <v>50</v>
      </c>
    </row>
    <row r="92" spans="1:12" ht="16.5" x14ac:dyDescent="0.3">
      <c r="A92" s="12">
        <v>95</v>
      </c>
      <c r="B92" s="14" t="e">
        <f>'PS dvorana'!#REF!</f>
        <v>#REF!</v>
      </c>
      <c r="C92" s="56" t="str">
        <f>IFERROR(VLOOKUP('12'!B92,'PS dvorana'!$B$4:$I$77,8,FALSE),"")</f>
        <v/>
      </c>
      <c r="D92" s="56"/>
      <c r="E92" s="56"/>
      <c r="F92" s="56"/>
      <c r="G92" s="56"/>
      <c r="H92" s="56"/>
      <c r="I92" s="56"/>
      <c r="J92" s="56"/>
      <c r="K92" s="36">
        <f t="shared" si="2"/>
        <v>0</v>
      </c>
    </row>
    <row r="93" spans="1:12" ht="16.5" x14ac:dyDescent="0.3">
      <c r="A93" s="12">
        <v>96</v>
      </c>
      <c r="B93" s="14" t="e">
        <f>'PS dvorana'!#REF!</f>
        <v>#REF!</v>
      </c>
      <c r="C93" s="56" t="str">
        <f>IFERROR(VLOOKUP('12'!B93,'PS dvorana'!$B$4:$I$77,8,FALSE),"")</f>
        <v/>
      </c>
      <c r="D93" s="56"/>
      <c r="E93" s="56"/>
      <c r="F93" s="56"/>
      <c r="G93" s="56"/>
      <c r="H93" s="56"/>
      <c r="I93" s="56"/>
      <c r="J93" s="56"/>
      <c r="K93" s="36">
        <f t="shared" si="2"/>
        <v>0</v>
      </c>
    </row>
    <row r="94" spans="1:12" ht="16.5" x14ac:dyDescent="0.3">
      <c r="A94" s="12">
        <v>97</v>
      </c>
      <c r="B94" s="14" t="e">
        <f>'PS dvorana'!#REF!</f>
        <v>#REF!</v>
      </c>
      <c r="C94" s="56"/>
      <c r="D94" s="56"/>
      <c r="E94" s="56"/>
      <c r="F94" s="56"/>
      <c r="G94" s="56"/>
      <c r="H94" s="56"/>
      <c r="I94" s="56">
        <v>1000</v>
      </c>
      <c r="J94" s="56"/>
      <c r="K94" s="36">
        <f t="shared" si="2"/>
        <v>1000</v>
      </c>
    </row>
    <row r="95" spans="1:12" ht="16.5" x14ac:dyDescent="0.3">
      <c r="A95" s="12">
        <v>98</v>
      </c>
      <c r="B95" s="14" t="e">
        <f>'PS dvorana'!#REF!</f>
        <v>#REF!</v>
      </c>
      <c r="C95" s="56"/>
      <c r="D95" s="56"/>
      <c r="E95" s="56"/>
      <c r="F95" s="56"/>
      <c r="G95" s="56"/>
      <c r="H95" s="56"/>
      <c r="I95" s="56"/>
      <c r="J95" s="56"/>
      <c r="K95" s="36"/>
    </row>
    <row r="96" spans="1:12" ht="16.5" x14ac:dyDescent="0.3">
      <c r="A96" s="12">
        <v>99</v>
      </c>
      <c r="B96" s="14" t="e">
        <f>'PS dvorana'!#REF!</f>
        <v>#REF!</v>
      </c>
      <c r="C96" s="56"/>
      <c r="D96" s="56"/>
      <c r="E96" s="56"/>
      <c r="F96" s="56"/>
      <c r="G96" s="56"/>
      <c r="H96" s="56"/>
      <c r="I96" s="56"/>
      <c r="J96" s="56"/>
      <c r="K96" s="36"/>
    </row>
    <row r="97" spans="1:11" ht="16.5" x14ac:dyDescent="0.3">
      <c r="A97" s="12"/>
      <c r="B97" s="14"/>
      <c r="C97" s="56"/>
      <c r="D97" s="56"/>
      <c r="E97" s="56"/>
      <c r="F97" s="56"/>
      <c r="G97" s="56"/>
      <c r="H97" s="56"/>
      <c r="I97" s="56"/>
      <c r="J97" s="56"/>
      <c r="K97" s="36"/>
    </row>
    <row r="98" spans="1:11" ht="16.5" x14ac:dyDescent="0.3">
      <c r="A98" s="12"/>
      <c r="B98" s="14"/>
      <c r="C98" s="56"/>
      <c r="D98" s="56"/>
      <c r="E98" s="56"/>
      <c r="F98" s="56"/>
      <c r="G98" s="56"/>
      <c r="H98" s="56"/>
      <c r="I98" s="56"/>
      <c r="J98" s="56"/>
      <c r="K98" s="36"/>
    </row>
    <row r="99" spans="1:11" ht="16.5" x14ac:dyDescent="0.3">
      <c r="A99" s="12"/>
      <c r="B99" s="14"/>
      <c r="C99" s="56"/>
      <c r="D99" s="56"/>
      <c r="E99" s="56"/>
      <c r="F99" s="56"/>
      <c r="G99" s="56"/>
      <c r="H99" s="56"/>
      <c r="I99" s="56"/>
      <c r="J99" s="56"/>
      <c r="K99" s="36"/>
    </row>
    <row r="100" spans="1:11" ht="16.5" x14ac:dyDescent="0.3">
      <c r="A100" s="12"/>
      <c r="B100" s="14"/>
      <c r="C100" s="56"/>
      <c r="D100" s="56"/>
      <c r="E100" s="56"/>
      <c r="F100" s="56"/>
      <c r="G100" s="56"/>
      <c r="H100" s="56"/>
      <c r="I100" s="56"/>
      <c r="J100" s="56"/>
      <c r="K100" s="36"/>
    </row>
    <row r="101" spans="1:11" ht="16.5" x14ac:dyDescent="0.3">
      <c r="A101" s="12"/>
      <c r="B101" s="14"/>
      <c r="C101" s="56"/>
      <c r="D101" s="56"/>
      <c r="E101" s="56"/>
      <c r="F101" s="56"/>
      <c r="G101" s="56"/>
      <c r="H101" s="56"/>
      <c r="I101" s="56"/>
      <c r="J101" s="56"/>
      <c r="K101" s="36"/>
    </row>
    <row r="102" spans="1:11" ht="16.5" x14ac:dyDescent="0.3">
      <c r="A102" s="12"/>
      <c r="B102" s="14"/>
      <c r="C102" s="56"/>
      <c r="D102" s="56"/>
      <c r="E102" s="56"/>
      <c r="F102" s="56"/>
      <c r="G102" s="56"/>
      <c r="H102" s="56"/>
      <c r="I102" s="56"/>
      <c r="J102" s="56"/>
      <c r="K102" s="36"/>
    </row>
    <row r="103" spans="1:11" x14ac:dyDescent="0.2">
      <c r="C103" s="37"/>
      <c r="D103" s="37"/>
      <c r="E103" s="37"/>
      <c r="F103" s="37"/>
      <c r="G103" s="37"/>
      <c r="I103" s="37"/>
      <c r="J103" s="37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53"/>
  <sheetViews>
    <sheetView topLeftCell="A13" workbookViewId="0">
      <selection activeCell="N31" sqref="N31"/>
    </sheetView>
  </sheetViews>
  <sheetFormatPr defaultRowHeight="12.75" x14ac:dyDescent="0.2"/>
  <cols>
    <col min="3" max="3" width="10.5703125" customWidth="1"/>
    <col min="4" max="6" width="10.85546875" customWidth="1"/>
  </cols>
  <sheetData>
    <row r="1" spans="1:7" ht="18.75" thickBot="1" x14ac:dyDescent="0.25">
      <c r="A1" s="99" t="s">
        <v>63</v>
      </c>
      <c r="B1" s="100"/>
      <c r="C1" s="100"/>
      <c r="D1" s="100"/>
      <c r="E1" s="100"/>
      <c r="F1" s="100"/>
      <c r="G1" s="101"/>
    </row>
    <row r="2" spans="1:7" ht="27.75" thickBot="1" x14ac:dyDescent="0.25">
      <c r="A2" s="10" t="s">
        <v>7</v>
      </c>
      <c r="B2" s="11" t="s">
        <v>0</v>
      </c>
      <c r="C2" s="11" t="s">
        <v>58</v>
      </c>
      <c r="D2" s="11" t="s">
        <v>59</v>
      </c>
      <c r="E2" s="11" t="s">
        <v>57</v>
      </c>
      <c r="F2" s="11" t="s">
        <v>52</v>
      </c>
      <c r="G2" s="71" t="s">
        <v>1</v>
      </c>
    </row>
    <row r="3" spans="1:7" ht="16.5" x14ac:dyDescent="0.2">
      <c r="A3" s="18">
        <v>1</v>
      </c>
      <c r="B3" s="7" t="s">
        <v>191</v>
      </c>
      <c r="C3" s="7">
        <v>2050</v>
      </c>
      <c r="D3" s="7">
        <v>350</v>
      </c>
      <c r="E3" s="7">
        <v>1900</v>
      </c>
      <c r="F3" s="7">
        <v>1200</v>
      </c>
      <c r="G3" s="72">
        <f t="shared" ref="G3:G32" si="0">SUM(C3:F3)</f>
        <v>5500</v>
      </c>
    </row>
    <row r="4" spans="1:7" ht="16.5" x14ac:dyDescent="0.2">
      <c r="A4" s="18">
        <v>2</v>
      </c>
      <c r="B4" s="7" t="s">
        <v>71</v>
      </c>
      <c r="C4" s="7">
        <v>1850</v>
      </c>
      <c r="D4" s="7">
        <v>800</v>
      </c>
      <c r="E4" s="7">
        <v>1500</v>
      </c>
      <c r="F4" s="7">
        <v>1300</v>
      </c>
      <c r="G4" s="72">
        <f t="shared" si="0"/>
        <v>5450</v>
      </c>
    </row>
    <row r="5" spans="1:7" ht="16.5" x14ac:dyDescent="0.2">
      <c r="A5" s="18">
        <v>3</v>
      </c>
      <c r="B5" s="7" t="s">
        <v>85</v>
      </c>
      <c r="C5" s="7">
        <v>800</v>
      </c>
      <c r="D5" s="7">
        <v>350</v>
      </c>
      <c r="E5" s="7">
        <v>2050</v>
      </c>
      <c r="F5" s="7">
        <v>800</v>
      </c>
      <c r="G5" s="72">
        <f t="shared" si="0"/>
        <v>4000</v>
      </c>
    </row>
    <row r="6" spans="1:7" ht="16.5" x14ac:dyDescent="0.2">
      <c r="A6" s="18">
        <v>4</v>
      </c>
      <c r="B6" s="7" t="s">
        <v>183</v>
      </c>
      <c r="C6" s="7">
        <v>1300</v>
      </c>
      <c r="D6" s="7">
        <v>250</v>
      </c>
      <c r="E6" s="7">
        <v>825</v>
      </c>
      <c r="F6" s="7">
        <v>850</v>
      </c>
      <c r="G6" s="72">
        <f t="shared" si="0"/>
        <v>3225</v>
      </c>
    </row>
    <row r="7" spans="1:7" ht="16.5" x14ac:dyDescent="0.2">
      <c r="A7" s="18">
        <v>5</v>
      </c>
      <c r="B7" s="7" t="s">
        <v>232</v>
      </c>
      <c r="C7" s="7"/>
      <c r="D7" s="7">
        <v>1200</v>
      </c>
      <c r="E7" s="7"/>
      <c r="F7" s="7">
        <v>1000</v>
      </c>
      <c r="G7" s="72">
        <f t="shared" si="0"/>
        <v>2200</v>
      </c>
    </row>
    <row r="8" spans="1:7" ht="16.5" x14ac:dyDescent="0.2">
      <c r="A8" s="18">
        <v>6</v>
      </c>
      <c r="B8" s="7" t="s">
        <v>196</v>
      </c>
      <c r="C8" s="7"/>
      <c r="D8" s="7">
        <v>600</v>
      </c>
      <c r="E8" s="7">
        <v>1000</v>
      </c>
      <c r="F8" s="7">
        <v>400</v>
      </c>
      <c r="G8" s="72">
        <f t="shared" si="0"/>
        <v>2000</v>
      </c>
    </row>
    <row r="9" spans="1:7" ht="16.5" x14ac:dyDescent="0.2">
      <c r="A9" s="18">
        <v>7</v>
      </c>
      <c r="B9" s="7" t="s">
        <v>202</v>
      </c>
      <c r="C9" s="7">
        <v>600</v>
      </c>
      <c r="D9" s="7">
        <v>150</v>
      </c>
      <c r="E9" s="7">
        <v>725</v>
      </c>
      <c r="F9" s="7">
        <v>500</v>
      </c>
      <c r="G9" s="72">
        <f t="shared" si="0"/>
        <v>1975</v>
      </c>
    </row>
    <row r="10" spans="1:7" ht="16.5" x14ac:dyDescent="0.25">
      <c r="A10" s="18">
        <v>8</v>
      </c>
      <c r="B10" s="7" t="s">
        <v>70</v>
      </c>
      <c r="C10" s="63">
        <v>800</v>
      </c>
      <c r="D10" s="7"/>
      <c r="E10" s="7">
        <v>800</v>
      </c>
      <c r="F10" s="7">
        <v>350</v>
      </c>
      <c r="G10" s="72">
        <f t="shared" si="0"/>
        <v>1950</v>
      </c>
    </row>
    <row r="11" spans="1:7" ht="16.5" x14ac:dyDescent="0.2">
      <c r="A11" s="18">
        <v>9</v>
      </c>
      <c r="B11" s="7" t="s">
        <v>184</v>
      </c>
      <c r="C11" s="7">
        <v>350</v>
      </c>
      <c r="D11" s="7"/>
      <c r="E11" s="7">
        <v>1250</v>
      </c>
      <c r="F11" s="7"/>
      <c r="G11" s="72">
        <f t="shared" si="0"/>
        <v>1600</v>
      </c>
    </row>
    <row r="12" spans="1:7" ht="16.5" x14ac:dyDescent="0.2">
      <c r="A12" s="18">
        <v>10</v>
      </c>
      <c r="B12" s="7" t="s">
        <v>46</v>
      </c>
      <c r="C12" s="7">
        <v>1000</v>
      </c>
      <c r="D12" s="7"/>
      <c r="E12" s="7"/>
      <c r="F12" s="7">
        <v>200</v>
      </c>
      <c r="G12" s="72">
        <f t="shared" si="0"/>
        <v>1200</v>
      </c>
    </row>
    <row r="13" spans="1:7" ht="16.5" x14ac:dyDescent="0.2">
      <c r="A13" s="18">
        <v>11</v>
      </c>
      <c r="B13" s="7" t="s">
        <v>198</v>
      </c>
      <c r="C13" s="7"/>
      <c r="D13" s="7"/>
      <c r="E13" s="7">
        <v>1000</v>
      </c>
      <c r="F13" s="7"/>
      <c r="G13" s="72">
        <f t="shared" si="0"/>
        <v>1000</v>
      </c>
    </row>
    <row r="14" spans="1:7" ht="16.5" x14ac:dyDescent="0.2">
      <c r="A14" s="18">
        <v>12</v>
      </c>
      <c r="B14" s="7" t="s">
        <v>214</v>
      </c>
      <c r="C14" s="7">
        <v>275</v>
      </c>
      <c r="D14" s="7">
        <v>500</v>
      </c>
      <c r="E14" s="7"/>
      <c r="F14" s="7"/>
      <c r="G14" s="72">
        <f t="shared" si="0"/>
        <v>775</v>
      </c>
    </row>
    <row r="15" spans="1:7" ht="16.5" x14ac:dyDescent="0.2">
      <c r="A15" s="18">
        <v>13</v>
      </c>
      <c r="B15" s="7" t="s">
        <v>190</v>
      </c>
      <c r="C15" s="7">
        <v>350</v>
      </c>
      <c r="D15" s="7"/>
      <c r="E15" s="7">
        <v>350</v>
      </c>
      <c r="F15" s="7"/>
      <c r="G15" s="72">
        <f t="shared" si="0"/>
        <v>700</v>
      </c>
    </row>
    <row r="16" spans="1:7" ht="16.5" x14ac:dyDescent="0.25">
      <c r="A16" s="18">
        <v>14</v>
      </c>
      <c r="B16" s="7" t="s">
        <v>197</v>
      </c>
      <c r="C16" s="63"/>
      <c r="D16" s="7">
        <v>100</v>
      </c>
      <c r="E16" s="7">
        <v>500</v>
      </c>
      <c r="F16" s="7"/>
      <c r="G16" s="72">
        <f t="shared" si="0"/>
        <v>600</v>
      </c>
    </row>
    <row r="17" spans="1:7" ht="16.5" x14ac:dyDescent="0.2">
      <c r="A17" s="18">
        <v>15</v>
      </c>
      <c r="B17" s="7" t="s">
        <v>192</v>
      </c>
      <c r="C17" s="7"/>
      <c r="D17" s="7">
        <v>500</v>
      </c>
      <c r="E17" s="7"/>
      <c r="F17" s="7"/>
      <c r="G17" s="72">
        <f t="shared" si="0"/>
        <v>500</v>
      </c>
    </row>
    <row r="18" spans="1:7" ht="16.5" x14ac:dyDescent="0.2">
      <c r="A18" s="18">
        <v>16</v>
      </c>
      <c r="B18" s="7" t="s">
        <v>280</v>
      </c>
      <c r="C18" s="7">
        <v>250</v>
      </c>
      <c r="D18" s="7"/>
      <c r="E18" s="7"/>
      <c r="F18" s="7">
        <v>250</v>
      </c>
      <c r="G18" s="72">
        <f t="shared" si="0"/>
        <v>500</v>
      </c>
    </row>
    <row r="19" spans="1:7" ht="16.5" x14ac:dyDescent="0.2">
      <c r="A19" s="18">
        <v>17</v>
      </c>
      <c r="B19" s="7" t="s">
        <v>203</v>
      </c>
      <c r="C19" s="7"/>
      <c r="D19" s="7">
        <v>400</v>
      </c>
      <c r="E19" s="7"/>
      <c r="F19" s="7"/>
      <c r="G19" s="72">
        <f t="shared" si="0"/>
        <v>400</v>
      </c>
    </row>
    <row r="20" spans="1:7" ht="16.5" x14ac:dyDescent="0.25">
      <c r="A20" s="18">
        <v>18</v>
      </c>
      <c r="B20" s="7" t="s">
        <v>178</v>
      </c>
      <c r="C20" s="63" t="s">
        <v>199</v>
      </c>
      <c r="D20" s="7" t="s">
        <v>199</v>
      </c>
      <c r="E20" s="7"/>
      <c r="F20" s="7">
        <v>300</v>
      </c>
      <c r="G20" s="72">
        <f t="shared" si="0"/>
        <v>300</v>
      </c>
    </row>
    <row r="21" spans="1:7" ht="16.5" x14ac:dyDescent="0.2">
      <c r="A21" s="18">
        <v>19</v>
      </c>
      <c r="B21" s="7" t="s">
        <v>213</v>
      </c>
      <c r="C21" s="7" t="s">
        <v>199</v>
      </c>
      <c r="D21" s="7" t="s">
        <v>199</v>
      </c>
      <c r="E21" s="7">
        <v>300</v>
      </c>
      <c r="F21" s="7"/>
      <c r="G21" s="72">
        <f t="shared" si="0"/>
        <v>300</v>
      </c>
    </row>
    <row r="22" spans="1:7" ht="16.5" x14ac:dyDescent="0.2">
      <c r="A22" s="18">
        <v>20</v>
      </c>
      <c r="B22" s="7" t="s">
        <v>244</v>
      </c>
      <c r="C22" s="7">
        <v>275</v>
      </c>
      <c r="D22" s="7"/>
      <c r="E22" s="7" t="s">
        <v>199</v>
      </c>
      <c r="F22" s="7" t="s">
        <v>199</v>
      </c>
      <c r="G22" s="72">
        <f t="shared" si="0"/>
        <v>275</v>
      </c>
    </row>
    <row r="23" spans="1:7" ht="16.5" x14ac:dyDescent="0.2">
      <c r="A23" s="18">
        <v>21</v>
      </c>
      <c r="B23" s="7" t="s">
        <v>180</v>
      </c>
      <c r="C23" s="7" t="s">
        <v>199</v>
      </c>
      <c r="D23" s="7" t="s">
        <v>199</v>
      </c>
      <c r="E23" s="7"/>
      <c r="F23" s="7">
        <v>250</v>
      </c>
      <c r="G23" s="72">
        <f t="shared" si="0"/>
        <v>250</v>
      </c>
    </row>
    <row r="24" spans="1:7" ht="16.5" x14ac:dyDescent="0.25">
      <c r="A24" s="18">
        <v>22</v>
      </c>
      <c r="B24" s="7" t="s">
        <v>42</v>
      </c>
      <c r="C24" s="63"/>
      <c r="D24" s="7">
        <v>200</v>
      </c>
      <c r="E24" s="7" t="s">
        <v>199</v>
      </c>
      <c r="F24" s="7" t="s">
        <v>199</v>
      </c>
      <c r="G24" s="72">
        <f t="shared" si="0"/>
        <v>200</v>
      </c>
    </row>
    <row r="25" spans="1:7" ht="16.5" x14ac:dyDescent="0.2">
      <c r="A25" s="18">
        <v>23</v>
      </c>
      <c r="B25" s="7" t="s">
        <v>268</v>
      </c>
      <c r="C25" s="7"/>
      <c r="D25" s="7"/>
      <c r="E25" s="7"/>
      <c r="F25" s="7">
        <v>200</v>
      </c>
      <c r="G25" s="72">
        <f t="shared" si="0"/>
        <v>200</v>
      </c>
    </row>
    <row r="26" spans="1:7" ht="16.5" x14ac:dyDescent="0.25">
      <c r="A26" s="18"/>
      <c r="B26" s="7" t="s">
        <v>38</v>
      </c>
      <c r="C26" s="63" t="s">
        <v>199</v>
      </c>
      <c r="D26" s="7" t="s">
        <v>199</v>
      </c>
      <c r="E26" s="7"/>
      <c r="F26" s="7"/>
      <c r="G26" s="72">
        <f t="shared" si="0"/>
        <v>0</v>
      </c>
    </row>
    <row r="27" spans="1:7" ht="16.5" x14ac:dyDescent="0.25">
      <c r="A27" s="18"/>
      <c r="B27" s="7" t="s">
        <v>281</v>
      </c>
      <c r="C27" s="63" t="s">
        <v>199</v>
      </c>
      <c r="D27" s="7" t="s">
        <v>199</v>
      </c>
      <c r="E27" s="7"/>
      <c r="F27" s="7"/>
      <c r="G27" s="72">
        <f t="shared" si="0"/>
        <v>0</v>
      </c>
    </row>
    <row r="28" spans="1:7" ht="16.5" x14ac:dyDescent="0.25">
      <c r="A28" s="18"/>
      <c r="B28" s="7" t="s">
        <v>152</v>
      </c>
      <c r="C28" s="63" t="s">
        <v>199</v>
      </c>
      <c r="D28" s="7" t="s">
        <v>199</v>
      </c>
      <c r="E28" s="7" t="s">
        <v>199</v>
      </c>
      <c r="F28" s="7" t="s">
        <v>199</v>
      </c>
      <c r="G28" s="72">
        <f t="shared" si="0"/>
        <v>0</v>
      </c>
    </row>
    <row r="29" spans="1:7" ht="16.5" x14ac:dyDescent="0.25">
      <c r="A29" s="18"/>
      <c r="B29" s="7" t="s">
        <v>176</v>
      </c>
      <c r="C29" s="63" t="s">
        <v>199</v>
      </c>
      <c r="D29" s="7" t="s">
        <v>199</v>
      </c>
      <c r="E29" s="7" t="s">
        <v>199</v>
      </c>
      <c r="F29" s="7" t="s">
        <v>199</v>
      </c>
      <c r="G29" s="72">
        <f t="shared" si="0"/>
        <v>0</v>
      </c>
    </row>
    <row r="30" spans="1:7" ht="16.5" x14ac:dyDescent="0.2">
      <c r="A30" s="18"/>
      <c r="B30" s="7" t="s">
        <v>36</v>
      </c>
      <c r="C30" s="7" t="s">
        <v>199</v>
      </c>
      <c r="D30" s="7" t="s">
        <v>199</v>
      </c>
      <c r="E30" s="7"/>
      <c r="F30" s="50"/>
      <c r="G30" s="72">
        <f t="shared" si="0"/>
        <v>0</v>
      </c>
    </row>
    <row r="31" spans="1:7" ht="16.5" x14ac:dyDescent="0.2">
      <c r="A31" s="18"/>
      <c r="B31" s="7" t="s">
        <v>204</v>
      </c>
      <c r="C31" s="7" t="s">
        <v>199</v>
      </c>
      <c r="D31" s="7" t="s">
        <v>199</v>
      </c>
      <c r="E31" s="7"/>
      <c r="F31" s="7"/>
      <c r="G31" s="72">
        <f t="shared" si="0"/>
        <v>0</v>
      </c>
    </row>
    <row r="32" spans="1:7" ht="16.5" x14ac:dyDescent="0.2">
      <c r="A32" s="18"/>
      <c r="B32" s="7" t="s">
        <v>207</v>
      </c>
      <c r="C32" s="7" t="s">
        <v>199</v>
      </c>
      <c r="D32" s="7" t="s">
        <v>199</v>
      </c>
      <c r="E32" s="7"/>
      <c r="F32" s="7"/>
      <c r="G32" s="72">
        <f t="shared" si="0"/>
        <v>0</v>
      </c>
    </row>
    <row r="33" spans="1:7" ht="16.5" x14ac:dyDescent="0.2">
      <c r="A33" s="18"/>
      <c r="B33" s="7" t="s">
        <v>174</v>
      </c>
      <c r="C33" s="7"/>
      <c r="D33" s="7"/>
      <c r="E33" s="7" t="s">
        <v>199</v>
      </c>
      <c r="F33" s="7" t="s">
        <v>199</v>
      </c>
      <c r="G33" s="72">
        <f t="shared" ref="G33:G36" si="1">SUM(C33:F33)</f>
        <v>0</v>
      </c>
    </row>
    <row r="34" spans="1:7" ht="16.5" x14ac:dyDescent="0.2">
      <c r="A34" s="18"/>
      <c r="B34" s="7" t="s">
        <v>201</v>
      </c>
      <c r="C34" s="7"/>
      <c r="D34" s="7"/>
      <c r="E34" s="7" t="s">
        <v>199</v>
      </c>
      <c r="F34" s="7" t="s">
        <v>199</v>
      </c>
      <c r="G34" s="72">
        <f t="shared" si="1"/>
        <v>0</v>
      </c>
    </row>
    <row r="35" spans="1:7" ht="16.5" x14ac:dyDescent="0.2">
      <c r="A35" s="18"/>
      <c r="B35" s="7" t="s">
        <v>168</v>
      </c>
      <c r="C35" s="7"/>
      <c r="D35" s="7"/>
      <c r="E35" s="7" t="s">
        <v>199</v>
      </c>
      <c r="F35" s="7" t="s">
        <v>199</v>
      </c>
      <c r="G35" s="72">
        <f t="shared" si="1"/>
        <v>0</v>
      </c>
    </row>
    <row r="36" spans="1:7" ht="16.5" x14ac:dyDescent="0.2">
      <c r="A36" s="18"/>
      <c r="B36" s="7" t="s">
        <v>198</v>
      </c>
      <c r="C36" s="7"/>
      <c r="D36" s="7"/>
      <c r="E36" s="7" t="s">
        <v>199</v>
      </c>
      <c r="F36" s="7" t="s">
        <v>199</v>
      </c>
      <c r="G36" s="72">
        <f t="shared" si="1"/>
        <v>0</v>
      </c>
    </row>
    <row r="37" spans="1:7" ht="16.5" x14ac:dyDescent="0.25">
      <c r="A37" s="18"/>
      <c r="B37" s="69"/>
      <c r="C37" s="63"/>
      <c r="D37" s="7"/>
      <c r="E37" s="7"/>
      <c r="F37" s="7"/>
      <c r="G37" s="72"/>
    </row>
    <row r="38" spans="1:7" ht="16.5" x14ac:dyDescent="0.25">
      <c r="A38" s="18"/>
      <c r="B38" s="69"/>
      <c r="C38" s="63"/>
      <c r="D38" s="7"/>
      <c r="E38" s="7"/>
      <c r="F38" s="7"/>
      <c r="G38" s="72"/>
    </row>
    <row r="39" spans="1:7" ht="16.5" x14ac:dyDescent="0.25">
      <c r="A39" s="18"/>
      <c r="B39" s="69"/>
      <c r="C39" s="63"/>
      <c r="D39" s="7"/>
      <c r="E39" s="7"/>
      <c r="F39" s="7"/>
      <c r="G39" s="72"/>
    </row>
    <row r="40" spans="1:7" ht="16.5" x14ac:dyDescent="0.25">
      <c r="A40" s="18"/>
      <c r="B40" s="69"/>
      <c r="C40" s="63"/>
      <c r="D40" s="7"/>
      <c r="E40" s="7"/>
      <c r="F40" s="7"/>
      <c r="G40" s="72"/>
    </row>
    <row r="41" spans="1:7" ht="16.5" x14ac:dyDescent="0.25">
      <c r="A41" s="18"/>
      <c r="B41" s="69"/>
      <c r="C41" s="63"/>
      <c r="D41" s="7"/>
      <c r="E41" s="7"/>
      <c r="F41" s="7"/>
      <c r="G41" s="72"/>
    </row>
    <row r="42" spans="1:7" ht="16.5" x14ac:dyDescent="0.25">
      <c r="A42" s="18"/>
      <c r="B42" s="69"/>
      <c r="C42" s="63"/>
      <c r="D42" s="7"/>
      <c r="E42" s="7"/>
      <c r="F42" s="7"/>
      <c r="G42" s="72"/>
    </row>
    <row r="43" spans="1:7" ht="16.5" x14ac:dyDescent="0.25">
      <c r="A43" s="18"/>
      <c r="B43" s="69"/>
      <c r="C43" s="63"/>
      <c r="D43" s="7"/>
      <c r="E43" s="7"/>
      <c r="F43" s="7"/>
      <c r="G43" s="72"/>
    </row>
    <row r="44" spans="1:7" ht="16.5" x14ac:dyDescent="0.25">
      <c r="A44" s="18"/>
      <c r="B44" s="69"/>
      <c r="C44" s="63"/>
      <c r="D44" s="7"/>
      <c r="E44" s="7"/>
      <c r="F44" s="7"/>
      <c r="G44" s="72"/>
    </row>
    <row r="45" spans="1:7" ht="16.5" x14ac:dyDescent="0.25">
      <c r="A45" s="18"/>
      <c r="B45" s="69"/>
      <c r="C45" s="63"/>
      <c r="D45" s="7"/>
      <c r="E45" s="7"/>
      <c r="F45" s="7"/>
      <c r="G45" s="72"/>
    </row>
    <row r="46" spans="1:7" ht="16.5" x14ac:dyDescent="0.25">
      <c r="A46" s="18"/>
      <c r="B46" s="69"/>
      <c r="C46" s="63"/>
      <c r="D46" s="7"/>
      <c r="E46" s="7"/>
      <c r="F46" s="7"/>
      <c r="G46" s="72"/>
    </row>
    <row r="47" spans="1:7" ht="16.5" x14ac:dyDescent="0.25">
      <c r="A47" s="18"/>
      <c r="B47" s="69"/>
      <c r="C47" s="63"/>
      <c r="D47" s="7"/>
      <c r="E47" s="7"/>
      <c r="F47" s="7"/>
      <c r="G47" s="72"/>
    </row>
    <row r="48" spans="1:7" ht="16.5" x14ac:dyDescent="0.25">
      <c r="A48" s="18"/>
      <c r="B48" s="69"/>
      <c r="C48" s="63"/>
      <c r="D48" s="7"/>
      <c r="E48" s="7"/>
      <c r="F48" s="7"/>
      <c r="G48" s="72"/>
    </row>
    <row r="49" spans="1:7" ht="16.5" x14ac:dyDescent="0.25">
      <c r="A49" s="18"/>
      <c r="B49" s="69"/>
      <c r="C49" s="63"/>
      <c r="D49" s="7"/>
      <c r="E49" s="7"/>
      <c r="F49" s="7"/>
      <c r="G49" s="72"/>
    </row>
    <row r="50" spans="1:7" ht="16.5" x14ac:dyDescent="0.25">
      <c r="A50" s="18"/>
      <c r="B50" s="69"/>
      <c r="C50" s="63"/>
      <c r="D50" s="7"/>
      <c r="E50" s="7"/>
      <c r="F50" s="7"/>
      <c r="G50" s="72"/>
    </row>
    <row r="51" spans="1:7" ht="16.5" x14ac:dyDescent="0.25">
      <c r="A51" s="18"/>
      <c r="B51" s="69"/>
      <c r="C51" s="63"/>
      <c r="D51" s="7"/>
      <c r="E51" s="7"/>
      <c r="F51" s="7"/>
      <c r="G51" s="72"/>
    </row>
    <row r="52" spans="1:7" ht="16.5" x14ac:dyDescent="0.25">
      <c r="A52" s="18"/>
      <c r="B52" s="69"/>
      <c r="C52" s="63"/>
      <c r="D52" s="7"/>
      <c r="E52" s="7"/>
      <c r="F52" s="7"/>
      <c r="G52" s="72"/>
    </row>
    <row r="53" spans="1:7" ht="16.5" x14ac:dyDescent="0.25">
      <c r="A53" s="18"/>
      <c r="B53" s="69"/>
      <c r="C53" s="63"/>
      <c r="D53" s="7"/>
      <c r="E53" s="7"/>
      <c r="F53" s="7"/>
      <c r="G53" s="72"/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8"/>
  <sheetViews>
    <sheetView view="pageBreakPreview" zoomScale="95" zoomScaleNormal="100" zoomScaleSheetLayoutView="95" workbookViewId="0">
      <selection activeCell="G35" sqref="G35"/>
    </sheetView>
  </sheetViews>
  <sheetFormatPr defaultRowHeight="12.75" x14ac:dyDescent="0.2"/>
  <sheetData>
    <row r="1" spans="1:10" ht="18.75" x14ac:dyDescent="0.3">
      <c r="A1" s="4"/>
      <c r="B1" s="98" t="s">
        <v>65</v>
      </c>
      <c r="C1" s="98"/>
      <c r="D1" s="98"/>
      <c r="E1" s="98"/>
      <c r="F1" s="98"/>
      <c r="G1" s="98"/>
      <c r="H1" s="98"/>
      <c r="I1" s="88"/>
      <c r="J1" s="4"/>
    </row>
    <row r="2" spans="1:10" ht="19.5" thickBot="1" x14ac:dyDescent="0.35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 x14ac:dyDescent="0.25">
      <c r="A3" s="10" t="s">
        <v>7</v>
      </c>
      <c r="B3" s="11" t="s">
        <v>0</v>
      </c>
      <c r="C3" s="59" t="s">
        <v>48</v>
      </c>
      <c r="D3" s="59" t="s">
        <v>51</v>
      </c>
      <c r="E3" s="59" t="s">
        <v>53</v>
      </c>
      <c r="F3" s="59" t="s">
        <v>54</v>
      </c>
      <c r="G3" s="59" t="s">
        <v>55</v>
      </c>
      <c r="H3" s="59" t="s">
        <v>50</v>
      </c>
      <c r="I3" s="89" t="s">
        <v>56</v>
      </c>
      <c r="J3" s="51" t="s">
        <v>1</v>
      </c>
    </row>
    <row r="4" spans="1:10" ht="16.5" x14ac:dyDescent="0.3">
      <c r="A4" s="12">
        <v>1</v>
      </c>
      <c r="B4" s="76" t="s">
        <v>70</v>
      </c>
      <c r="C4" s="43">
        <v>1300</v>
      </c>
      <c r="D4" s="43"/>
      <c r="E4" s="43"/>
      <c r="F4" s="43"/>
      <c r="G4" s="43"/>
      <c r="H4" s="77"/>
      <c r="I4" s="77"/>
      <c r="J4" s="75">
        <f t="shared" ref="J4:J17" si="0">SUM(C4:I4)</f>
        <v>1300</v>
      </c>
    </row>
    <row r="5" spans="1:10" ht="16.5" x14ac:dyDescent="0.3">
      <c r="A5" s="12">
        <v>2</v>
      </c>
      <c r="B5" s="67" t="s">
        <v>202</v>
      </c>
      <c r="C5" s="43">
        <v>900</v>
      </c>
      <c r="D5" s="8"/>
      <c r="E5" s="8"/>
      <c r="F5" s="8"/>
      <c r="G5" s="8"/>
      <c r="H5" s="8"/>
      <c r="I5" s="8"/>
      <c r="J5" s="75">
        <f t="shared" si="0"/>
        <v>900</v>
      </c>
    </row>
    <row r="6" spans="1:10" ht="16.5" x14ac:dyDescent="0.3">
      <c r="A6" s="12">
        <v>3</v>
      </c>
      <c r="B6" s="78" t="s">
        <v>175</v>
      </c>
      <c r="C6" s="43">
        <v>600</v>
      </c>
      <c r="D6" s="43"/>
      <c r="E6" s="43"/>
      <c r="F6" s="43"/>
      <c r="G6" s="43"/>
      <c r="H6" s="43"/>
      <c r="I6" s="43"/>
      <c r="J6" s="75">
        <f t="shared" si="0"/>
        <v>600</v>
      </c>
    </row>
    <row r="7" spans="1:10" ht="16.5" x14ac:dyDescent="0.3">
      <c r="A7" s="12">
        <v>4</v>
      </c>
      <c r="B7" s="76" t="s">
        <v>243</v>
      </c>
      <c r="C7" s="43">
        <v>500</v>
      </c>
      <c r="D7" s="43"/>
      <c r="E7" s="43"/>
      <c r="F7" s="43"/>
      <c r="G7" s="43"/>
      <c r="H7" s="43"/>
      <c r="I7" s="43"/>
      <c r="J7" s="75">
        <f t="shared" si="0"/>
        <v>500</v>
      </c>
    </row>
    <row r="8" spans="1:10" ht="16.5" x14ac:dyDescent="0.3">
      <c r="A8" s="12">
        <v>5</v>
      </c>
      <c r="B8" s="76" t="s">
        <v>209</v>
      </c>
      <c r="C8" s="43">
        <v>500</v>
      </c>
      <c r="D8" s="43"/>
      <c r="E8" s="43"/>
      <c r="F8" s="43"/>
      <c r="G8" s="43"/>
      <c r="H8" s="43"/>
      <c r="I8" s="43"/>
      <c r="J8" s="75">
        <f t="shared" si="0"/>
        <v>500</v>
      </c>
    </row>
    <row r="9" spans="1:10" ht="16.5" x14ac:dyDescent="0.3">
      <c r="A9" s="12">
        <v>6</v>
      </c>
      <c r="B9" s="76" t="s">
        <v>210</v>
      </c>
      <c r="C9" s="43">
        <v>500</v>
      </c>
      <c r="D9" s="43"/>
      <c r="E9" s="43"/>
      <c r="F9" s="43"/>
      <c r="G9" s="43"/>
      <c r="H9" s="43"/>
      <c r="I9" s="43"/>
      <c r="J9" s="75">
        <f t="shared" si="0"/>
        <v>500</v>
      </c>
    </row>
    <row r="10" spans="1:10" ht="16.5" x14ac:dyDescent="0.3">
      <c r="A10" s="12">
        <v>7</v>
      </c>
      <c r="B10" s="76" t="s">
        <v>38</v>
      </c>
      <c r="C10" s="43">
        <v>400</v>
      </c>
      <c r="D10" s="43"/>
      <c r="E10" s="43"/>
      <c r="F10" s="43"/>
      <c r="G10" s="43"/>
      <c r="H10" s="77"/>
      <c r="I10" s="77"/>
      <c r="J10" s="75">
        <f t="shared" si="0"/>
        <v>400</v>
      </c>
    </row>
    <row r="11" spans="1:10" ht="16.5" x14ac:dyDescent="0.3">
      <c r="A11" s="12">
        <v>8</v>
      </c>
      <c r="B11" s="76" t="s">
        <v>282</v>
      </c>
      <c r="C11" s="43">
        <v>400</v>
      </c>
      <c r="D11" s="43"/>
      <c r="E11" s="43"/>
      <c r="F11" s="43"/>
      <c r="G11" s="43"/>
      <c r="H11" s="43"/>
      <c r="I11" s="43"/>
      <c r="J11" s="75">
        <f t="shared" si="0"/>
        <v>400</v>
      </c>
    </row>
    <row r="12" spans="1:10" ht="16.5" x14ac:dyDescent="0.3">
      <c r="A12" s="12">
        <v>9</v>
      </c>
      <c r="B12" s="76" t="s">
        <v>214</v>
      </c>
      <c r="C12" s="43">
        <v>300</v>
      </c>
      <c r="D12" s="43"/>
      <c r="E12" s="43"/>
      <c r="F12" s="43"/>
      <c r="G12" s="43"/>
      <c r="H12" s="77"/>
      <c r="I12" s="77"/>
      <c r="J12" s="75">
        <f t="shared" si="0"/>
        <v>300</v>
      </c>
    </row>
    <row r="13" spans="1:10" ht="16.5" x14ac:dyDescent="0.3">
      <c r="A13" s="12">
        <v>10</v>
      </c>
      <c r="B13" s="76" t="s">
        <v>190</v>
      </c>
      <c r="C13" s="43" t="s">
        <v>199</v>
      </c>
      <c r="D13" s="43"/>
      <c r="E13" s="43"/>
      <c r="F13" s="43"/>
      <c r="G13" s="43"/>
      <c r="H13" s="77"/>
      <c r="I13" s="77"/>
      <c r="J13" s="75">
        <f t="shared" si="0"/>
        <v>0</v>
      </c>
    </row>
    <row r="14" spans="1:10" ht="16.5" x14ac:dyDescent="0.3">
      <c r="A14" s="12">
        <v>11</v>
      </c>
      <c r="B14" s="78" t="s">
        <v>40</v>
      </c>
      <c r="C14" s="43" t="s">
        <v>199</v>
      </c>
      <c r="D14" s="43"/>
      <c r="E14" s="43"/>
      <c r="F14" s="43"/>
      <c r="G14" s="43"/>
      <c r="H14" s="43"/>
      <c r="I14" s="43"/>
      <c r="J14" s="75">
        <f t="shared" si="0"/>
        <v>0</v>
      </c>
    </row>
    <row r="15" spans="1:10" ht="16.5" x14ac:dyDescent="0.3">
      <c r="A15" s="12">
        <v>12</v>
      </c>
      <c r="B15" s="76" t="s">
        <v>45</v>
      </c>
      <c r="C15" s="43" t="s">
        <v>199</v>
      </c>
      <c r="D15" s="43"/>
      <c r="E15" s="43"/>
      <c r="F15" s="43"/>
      <c r="G15" s="43"/>
      <c r="H15" s="77"/>
      <c r="I15" s="77"/>
      <c r="J15" s="75">
        <f t="shared" si="0"/>
        <v>0</v>
      </c>
    </row>
    <row r="16" spans="1:10" ht="16.5" x14ac:dyDescent="0.3">
      <c r="A16" s="12">
        <v>13</v>
      </c>
      <c r="B16" s="76" t="s">
        <v>85</v>
      </c>
      <c r="C16" s="43" t="s">
        <v>199</v>
      </c>
      <c r="D16" s="43"/>
      <c r="E16" s="43"/>
      <c r="F16" s="43"/>
      <c r="G16" s="43"/>
      <c r="H16" s="77"/>
      <c r="I16" s="77"/>
      <c r="J16" s="75">
        <f t="shared" si="0"/>
        <v>0</v>
      </c>
    </row>
    <row r="17" spans="1:10" ht="16.5" x14ac:dyDescent="0.3">
      <c r="A17" s="12">
        <v>14</v>
      </c>
      <c r="B17" s="76" t="s">
        <v>283</v>
      </c>
      <c r="C17" s="43" t="s">
        <v>199</v>
      </c>
      <c r="D17" s="43"/>
      <c r="E17" s="43"/>
      <c r="F17" s="43"/>
      <c r="G17" s="43"/>
      <c r="H17" s="43"/>
      <c r="I17" s="43"/>
      <c r="J17" s="75">
        <f t="shared" si="0"/>
        <v>0</v>
      </c>
    </row>
    <row r="18" spans="1:10" ht="16.5" x14ac:dyDescent="0.3">
      <c r="A18" s="12"/>
      <c r="B18" s="76"/>
      <c r="C18" s="43"/>
      <c r="D18" s="43"/>
      <c r="E18" s="43"/>
      <c r="F18" s="43"/>
      <c r="G18" s="43"/>
      <c r="H18" s="43"/>
      <c r="I18" s="43"/>
      <c r="J18" s="75"/>
    </row>
    <row r="19" spans="1:10" ht="16.5" x14ac:dyDescent="0.3">
      <c r="A19" s="12"/>
      <c r="B19" s="67"/>
      <c r="C19" s="8"/>
      <c r="D19" s="8"/>
      <c r="E19" s="8"/>
      <c r="F19" s="8"/>
      <c r="G19" s="8"/>
      <c r="H19" s="8"/>
      <c r="I19" s="8"/>
      <c r="J19" s="75"/>
    </row>
    <row r="20" spans="1:10" ht="16.5" x14ac:dyDescent="0.3">
      <c r="A20" s="12"/>
      <c r="B20" s="76"/>
      <c r="C20" s="43"/>
      <c r="D20" s="43"/>
      <c r="E20" s="43"/>
      <c r="F20" s="43"/>
      <c r="G20" s="43"/>
      <c r="H20" s="43"/>
      <c r="I20" s="43"/>
      <c r="J20" s="75"/>
    </row>
    <row r="21" spans="1:10" ht="16.5" x14ac:dyDescent="0.3">
      <c r="A21" s="12"/>
      <c r="B21" s="76"/>
      <c r="C21" s="43"/>
      <c r="D21" s="43"/>
      <c r="E21" s="43"/>
      <c r="F21" s="43"/>
      <c r="G21" s="43"/>
      <c r="H21" s="43"/>
      <c r="I21" s="43"/>
      <c r="J21" s="75"/>
    </row>
    <row r="22" spans="1:10" ht="16.5" x14ac:dyDescent="0.3">
      <c r="A22" s="12"/>
      <c r="B22" s="76"/>
      <c r="C22" s="43"/>
      <c r="D22" s="43"/>
      <c r="E22" s="43"/>
      <c r="F22" s="43"/>
      <c r="G22" s="43"/>
      <c r="H22" s="43"/>
      <c r="I22" s="43"/>
      <c r="J22" s="75"/>
    </row>
    <row r="23" spans="1:10" ht="16.5" x14ac:dyDescent="0.3">
      <c r="A23" s="12"/>
      <c r="B23" s="76"/>
      <c r="C23" s="43"/>
      <c r="D23" s="43"/>
      <c r="E23" s="43"/>
      <c r="F23" s="43"/>
      <c r="G23" s="43"/>
      <c r="H23" s="43"/>
      <c r="I23" s="43"/>
      <c r="J23" s="75"/>
    </row>
    <row r="24" spans="1:10" ht="16.5" x14ac:dyDescent="0.3">
      <c r="A24" s="12"/>
      <c r="B24" s="76"/>
      <c r="C24" s="43"/>
      <c r="D24" s="43"/>
      <c r="E24" s="43"/>
      <c r="F24" s="43"/>
      <c r="G24" s="43"/>
      <c r="H24" s="43"/>
      <c r="I24" s="43"/>
      <c r="J24" s="75"/>
    </row>
    <row r="25" spans="1:10" ht="16.5" x14ac:dyDescent="0.3">
      <c r="A25" s="12"/>
      <c r="B25" s="76"/>
      <c r="C25" s="7"/>
      <c r="D25" s="8"/>
      <c r="E25" s="8"/>
      <c r="F25" s="8"/>
      <c r="G25" s="8"/>
      <c r="H25" s="8"/>
      <c r="I25" s="8"/>
      <c r="J25" s="75"/>
    </row>
    <row r="26" spans="1:10" ht="16.5" x14ac:dyDescent="0.3">
      <c r="A26" s="12"/>
      <c r="B26" s="76"/>
      <c r="C26" s="43"/>
      <c r="D26" s="43"/>
      <c r="E26" s="43"/>
      <c r="F26" s="43"/>
      <c r="G26" s="43"/>
      <c r="H26" s="43"/>
      <c r="I26" s="43"/>
      <c r="J26" s="75"/>
    </row>
    <row r="27" spans="1:10" ht="16.5" x14ac:dyDescent="0.3">
      <c r="A27" s="12"/>
      <c r="B27" s="76"/>
      <c r="C27" s="43"/>
      <c r="D27" s="43"/>
      <c r="E27" s="43"/>
      <c r="F27" s="43"/>
      <c r="G27" s="43"/>
      <c r="H27" s="43"/>
      <c r="I27" s="43"/>
      <c r="J27" s="75"/>
    </row>
    <row r="28" spans="1:10" ht="16.5" x14ac:dyDescent="0.3">
      <c r="A28" s="12"/>
      <c r="B28" s="78"/>
      <c r="C28" s="77"/>
      <c r="D28" s="43"/>
      <c r="E28" s="43"/>
      <c r="F28" s="43"/>
      <c r="G28" s="43"/>
      <c r="H28" s="43"/>
      <c r="I28" s="43"/>
      <c r="J28" s="75"/>
    </row>
    <row r="29" spans="1:10" ht="16.5" x14ac:dyDescent="0.3">
      <c r="A29" s="12"/>
      <c r="B29" s="76"/>
      <c r="C29" s="43"/>
      <c r="D29" s="43"/>
      <c r="E29" s="43"/>
      <c r="F29" s="43"/>
      <c r="G29" s="43"/>
      <c r="H29" s="43"/>
      <c r="I29" s="43"/>
      <c r="J29" s="75"/>
    </row>
    <row r="30" spans="1:10" ht="16.5" x14ac:dyDescent="0.3">
      <c r="A30" s="12"/>
      <c r="B30" s="76"/>
      <c r="C30" s="43"/>
      <c r="D30" s="43"/>
      <c r="E30" s="43"/>
      <c r="F30" s="43"/>
      <c r="G30" s="43"/>
      <c r="H30" s="43"/>
      <c r="I30" s="43"/>
      <c r="J30" s="75"/>
    </row>
    <row r="31" spans="1:10" ht="16.5" x14ac:dyDescent="0.3">
      <c r="A31" s="12"/>
      <c r="B31" s="78"/>
      <c r="C31" s="43"/>
      <c r="D31" s="43"/>
      <c r="E31" s="43"/>
      <c r="F31" s="43"/>
      <c r="G31" s="43"/>
      <c r="H31" s="43"/>
      <c r="I31" s="43"/>
      <c r="J31" s="75"/>
    </row>
    <row r="32" spans="1:10" ht="16.5" x14ac:dyDescent="0.3">
      <c r="A32" s="12"/>
      <c r="B32" s="76"/>
      <c r="C32" s="43"/>
      <c r="D32" s="43"/>
      <c r="E32" s="43"/>
      <c r="F32" s="43"/>
      <c r="G32" s="43"/>
      <c r="H32" s="43"/>
      <c r="I32" s="43"/>
      <c r="J32" s="75"/>
    </row>
    <row r="33" spans="1:10" ht="16.5" x14ac:dyDescent="0.3">
      <c r="A33" s="12"/>
      <c r="B33" s="78"/>
      <c r="C33" s="81"/>
      <c r="D33" s="43"/>
      <c r="E33" s="43"/>
      <c r="F33" s="43"/>
      <c r="G33" s="43"/>
      <c r="H33" s="77"/>
      <c r="I33" s="77"/>
      <c r="J33" s="75"/>
    </row>
    <row r="34" spans="1:10" ht="16.5" x14ac:dyDescent="0.3">
      <c r="A34" s="12"/>
      <c r="B34" s="76"/>
      <c r="C34" s="43"/>
      <c r="D34" s="43"/>
      <c r="E34" s="43"/>
      <c r="F34" s="43"/>
      <c r="G34" s="43"/>
      <c r="H34" s="43"/>
      <c r="I34" s="43"/>
      <c r="J34" s="75"/>
    </row>
    <row r="35" spans="1:10" ht="16.5" x14ac:dyDescent="0.3">
      <c r="A35" s="12"/>
      <c r="B35" s="79"/>
      <c r="C35" s="43"/>
      <c r="D35" s="43"/>
      <c r="E35" s="43"/>
      <c r="F35" s="43"/>
      <c r="G35" s="43"/>
      <c r="H35" s="43"/>
      <c r="I35" s="43"/>
      <c r="J35" s="75"/>
    </row>
    <row r="36" spans="1:10" ht="16.5" x14ac:dyDescent="0.3">
      <c r="A36" s="12"/>
      <c r="B36" s="87"/>
      <c r="C36" s="7"/>
      <c r="D36" s="8"/>
      <c r="E36" s="8"/>
      <c r="F36" s="8"/>
      <c r="G36" s="8"/>
      <c r="H36" s="8"/>
      <c r="I36" s="8"/>
      <c r="J36" s="75"/>
    </row>
    <row r="37" spans="1:10" ht="16.5" x14ac:dyDescent="0.3">
      <c r="A37" s="12"/>
      <c r="B37" s="78"/>
      <c r="C37" s="77"/>
      <c r="D37" s="43"/>
      <c r="E37" s="43"/>
      <c r="F37" s="43"/>
      <c r="G37" s="43"/>
      <c r="H37" s="43"/>
      <c r="I37" s="43"/>
      <c r="J37" s="75"/>
    </row>
    <row r="38" spans="1:10" ht="16.5" x14ac:dyDescent="0.3">
      <c r="A38" s="12"/>
      <c r="B38" s="76"/>
      <c r="C38" s="43"/>
      <c r="D38" s="43"/>
      <c r="E38" s="43"/>
      <c r="F38" s="43"/>
      <c r="G38" s="43"/>
      <c r="H38" s="43"/>
      <c r="I38" s="43"/>
      <c r="J38" s="75"/>
    </row>
    <row r="39" spans="1:10" ht="16.5" x14ac:dyDescent="0.3">
      <c r="A39" s="12"/>
      <c r="B39" s="76"/>
      <c r="C39" s="43"/>
      <c r="D39" s="43"/>
      <c r="E39" s="43"/>
      <c r="F39" s="43"/>
      <c r="G39" s="43"/>
      <c r="H39" s="43"/>
      <c r="I39" s="43"/>
      <c r="J39" s="75"/>
    </row>
    <row r="40" spans="1:10" ht="16.5" x14ac:dyDescent="0.3">
      <c r="A40" s="12"/>
      <c r="B40" s="76"/>
      <c r="C40" s="43"/>
      <c r="D40" s="43"/>
      <c r="E40" s="43"/>
      <c r="F40" s="43"/>
      <c r="G40" s="43"/>
      <c r="H40" s="43"/>
      <c r="I40" s="43"/>
      <c r="J40" s="75"/>
    </row>
    <row r="41" spans="1:10" ht="16.5" x14ac:dyDescent="0.3">
      <c r="A41" s="12"/>
      <c r="B41" s="76"/>
      <c r="C41" s="77"/>
      <c r="D41" s="43"/>
      <c r="E41" s="43"/>
      <c r="F41" s="43"/>
      <c r="G41" s="43"/>
      <c r="H41" s="43"/>
      <c r="I41" s="43"/>
      <c r="J41" s="75"/>
    </row>
    <row r="42" spans="1:10" ht="16.5" x14ac:dyDescent="0.3">
      <c r="A42" s="12"/>
      <c r="B42" s="76"/>
      <c r="C42" s="43"/>
      <c r="D42" s="43"/>
      <c r="E42" s="43"/>
      <c r="F42" s="43"/>
      <c r="G42" s="43"/>
      <c r="H42" s="43"/>
      <c r="I42" s="43"/>
      <c r="J42" s="75"/>
    </row>
    <row r="43" spans="1:10" ht="16.5" x14ac:dyDescent="0.3">
      <c r="A43" s="12"/>
      <c r="B43" s="67"/>
      <c r="C43" s="8"/>
      <c r="D43" s="8"/>
      <c r="E43" s="8"/>
      <c r="F43" s="8"/>
      <c r="G43" s="8"/>
      <c r="H43" s="8"/>
      <c r="I43" s="8"/>
      <c r="J43" s="75"/>
    </row>
    <row r="44" spans="1:10" ht="16.5" x14ac:dyDescent="0.3">
      <c r="A44" s="12"/>
      <c r="B44" s="76"/>
      <c r="C44" s="43"/>
      <c r="D44" s="43"/>
      <c r="E44" s="43"/>
      <c r="F44" s="43"/>
      <c r="G44" s="43"/>
      <c r="H44" s="43"/>
      <c r="I44" s="43"/>
      <c r="J44" s="75"/>
    </row>
    <row r="45" spans="1:10" ht="16.5" x14ac:dyDescent="0.3">
      <c r="A45" s="12"/>
      <c r="B45" s="78"/>
      <c r="C45" s="77"/>
      <c r="D45" s="43"/>
      <c r="E45" s="43"/>
      <c r="F45" s="43"/>
      <c r="G45" s="43"/>
      <c r="H45" s="43"/>
      <c r="I45" s="43"/>
      <c r="J45" s="75"/>
    </row>
    <row r="46" spans="1:10" ht="16.5" x14ac:dyDescent="0.3">
      <c r="A46" s="12"/>
      <c r="B46" s="67"/>
      <c r="C46" s="8"/>
      <c r="D46" s="8"/>
      <c r="E46" s="8"/>
      <c r="F46" s="8"/>
      <c r="G46" s="8"/>
      <c r="H46" s="8"/>
      <c r="I46" s="8"/>
      <c r="J46" s="75"/>
    </row>
    <row r="47" spans="1:10" ht="16.5" x14ac:dyDescent="0.3">
      <c r="A47" s="12"/>
      <c r="B47" s="76"/>
      <c r="C47" s="43"/>
      <c r="D47" s="43"/>
      <c r="E47" s="43"/>
      <c r="F47" s="43"/>
      <c r="G47" s="43"/>
      <c r="H47" s="43"/>
      <c r="I47" s="43"/>
      <c r="J47" s="75"/>
    </row>
    <row r="48" spans="1:10" ht="16.5" x14ac:dyDescent="0.3">
      <c r="A48" s="12"/>
      <c r="B48" s="76"/>
      <c r="C48" s="81"/>
      <c r="D48" s="43"/>
      <c r="E48" s="43"/>
      <c r="F48" s="43"/>
      <c r="G48" s="43"/>
      <c r="H48" s="77"/>
      <c r="I48" s="77"/>
      <c r="J48" s="75"/>
    </row>
    <row r="49" spans="1:10" ht="16.5" x14ac:dyDescent="0.3">
      <c r="A49" s="12"/>
      <c r="B49" s="67"/>
      <c r="C49" s="60"/>
      <c r="D49" s="8"/>
      <c r="E49" s="8"/>
      <c r="F49" s="8"/>
      <c r="G49" s="8"/>
      <c r="H49" s="8"/>
      <c r="I49" s="8"/>
      <c r="J49" s="75"/>
    </row>
    <row r="50" spans="1:10" ht="16.5" x14ac:dyDescent="0.3">
      <c r="A50" s="12"/>
      <c r="B50" s="87"/>
      <c r="C50" s="7"/>
      <c r="D50" s="8"/>
      <c r="E50" s="8"/>
      <c r="F50" s="8"/>
      <c r="G50" s="8"/>
      <c r="H50" s="8"/>
      <c r="I50" s="8"/>
      <c r="J50" s="75"/>
    </row>
    <row r="51" spans="1:10" ht="16.5" x14ac:dyDescent="0.3">
      <c r="A51" s="12"/>
      <c r="B51" s="79"/>
      <c r="C51" s="80"/>
      <c r="D51" s="43"/>
      <c r="E51" s="43"/>
      <c r="F51" s="43"/>
      <c r="G51" s="43"/>
      <c r="H51" s="43"/>
      <c r="I51" s="43"/>
      <c r="J51" s="75"/>
    </row>
    <row r="52" spans="1:10" ht="16.5" x14ac:dyDescent="0.3">
      <c r="A52" s="12"/>
      <c r="B52" s="76"/>
      <c r="C52" s="43"/>
      <c r="D52" s="43"/>
      <c r="E52" s="43"/>
      <c r="F52" s="43"/>
      <c r="G52" s="43"/>
      <c r="H52" s="43"/>
      <c r="I52" s="43"/>
      <c r="J52" s="75"/>
    </row>
    <row r="53" spans="1:10" ht="16.5" x14ac:dyDescent="0.3">
      <c r="A53" s="12"/>
      <c r="B53" s="78"/>
      <c r="C53" s="77"/>
      <c r="D53" s="43"/>
      <c r="E53" s="43"/>
      <c r="F53" s="43"/>
      <c r="G53" s="43"/>
      <c r="H53" s="43"/>
      <c r="I53" s="43"/>
      <c r="J53" s="75"/>
    </row>
    <row r="54" spans="1:10" ht="16.5" x14ac:dyDescent="0.3">
      <c r="A54" s="12"/>
      <c r="B54" s="67"/>
      <c r="C54" s="8"/>
      <c r="D54" s="8"/>
      <c r="E54" s="8"/>
      <c r="F54" s="8"/>
      <c r="G54" s="8"/>
      <c r="H54" s="8"/>
      <c r="I54" s="8"/>
      <c r="J54" s="75"/>
    </row>
    <row r="55" spans="1:10" ht="16.5" x14ac:dyDescent="0.3">
      <c r="A55" s="12"/>
      <c r="B55" s="67"/>
      <c r="C55" s="8"/>
      <c r="D55" s="8"/>
      <c r="E55" s="8"/>
      <c r="F55" s="8"/>
      <c r="G55" s="8"/>
      <c r="H55" s="8"/>
      <c r="I55" s="8"/>
      <c r="J55" s="75"/>
    </row>
    <row r="56" spans="1:10" ht="16.5" x14ac:dyDescent="0.3">
      <c r="A56" s="12"/>
      <c r="B56" s="67"/>
      <c r="C56" s="60"/>
      <c r="D56" s="8"/>
      <c r="E56" s="8"/>
      <c r="F56" s="8"/>
      <c r="G56" s="8"/>
      <c r="H56" s="8"/>
      <c r="I56" s="8"/>
      <c r="J56" s="75"/>
    </row>
    <row r="57" spans="1:10" ht="16.5" x14ac:dyDescent="0.3">
      <c r="A57" s="12"/>
      <c r="B57" s="67"/>
      <c r="C57" s="60"/>
      <c r="D57" s="8"/>
      <c r="E57" s="8"/>
      <c r="F57" s="8"/>
      <c r="G57" s="8"/>
      <c r="H57" s="8"/>
      <c r="I57" s="8"/>
      <c r="J57" s="75"/>
    </row>
    <row r="58" spans="1:10" ht="16.5" x14ac:dyDescent="0.3">
      <c r="A58" s="12"/>
      <c r="B58" s="67"/>
      <c r="C58" s="60"/>
      <c r="D58" s="8"/>
      <c r="E58" s="8"/>
      <c r="F58" s="8"/>
      <c r="G58" s="8"/>
      <c r="H58" s="8"/>
      <c r="I58" s="8"/>
      <c r="J58" s="75"/>
    </row>
    <row r="59" spans="1:10" ht="16.5" x14ac:dyDescent="0.3">
      <c r="A59" s="12"/>
      <c r="B59" s="76"/>
      <c r="C59" s="43"/>
      <c r="D59" s="43"/>
      <c r="E59" s="43"/>
      <c r="F59" s="43"/>
      <c r="G59" s="43"/>
      <c r="H59" s="43"/>
      <c r="I59" s="43"/>
      <c r="J59" s="75"/>
    </row>
    <row r="60" spans="1:10" ht="16.5" x14ac:dyDescent="0.3">
      <c r="A60" s="12"/>
      <c r="B60" s="76"/>
      <c r="C60" s="81"/>
      <c r="D60" s="43"/>
      <c r="E60" s="43"/>
      <c r="F60" s="43"/>
      <c r="G60" s="43"/>
      <c r="H60" s="77"/>
      <c r="I60" s="77"/>
      <c r="J60" s="75"/>
    </row>
    <row r="61" spans="1:10" ht="16.5" x14ac:dyDescent="0.3">
      <c r="A61" s="12"/>
      <c r="B61" s="67"/>
      <c r="C61" s="60"/>
      <c r="D61" s="8"/>
      <c r="E61" s="8"/>
      <c r="F61" s="8"/>
      <c r="G61" s="8"/>
      <c r="H61" s="8"/>
      <c r="I61" s="8"/>
      <c r="J61" s="75"/>
    </row>
    <row r="62" spans="1:10" ht="16.5" x14ac:dyDescent="0.3">
      <c r="A62" s="12"/>
      <c r="B62" s="67"/>
      <c r="C62" s="60"/>
      <c r="D62" s="8"/>
      <c r="E62" s="8"/>
      <c r="F62" s="8"/>
      <c r="G62" s="8"/>
      <c r="H62" s="8"/>
      <c r="I62" s="8"/>
      <c r="J62" s="75"/>
    </row>
    <row r="63" spans="1:10" ht="16.5" x14ac:dyDescent="0.3">
      <c r="A63" s="12"/>
      <c r="B63" s="67"/>
      <c r="C63" s="60"/>
      <c r="D63" s="8"/>
      <c r="E63" s="8"/>
      <c r="F63" s="8"/>
      <c r="G63" s="8"/>
      <c r="H63" s="8"/>
      <c r="I63" s="8"/>
      <c r="J63" s="75"/>
    </row>
    <row r="64" spans="1:10" ht="16.5" x14ac:dyDescent="0.3">
      <c r="A64" s="12"/>
      <c r="B64" s="67"/>
      <c r="C64" s="60"/>
      <c r="D64" s="8"/>
      <c r="E64" s="8"/>
      <c r="F64" s="8"/>
      <c r="G64" s="8"/>
      <c r="H64" s="8"/>
      <c r="I64" s="8"/>
      <c r="J64" s="75"/>
    </row>
    <row r="65" spans="1:10" ht="16.5" x14ac:dyDescent="0.3">
      <c r="A65" s="12"/>
      <c r="B65" s="76"/>
      <c r="C65" s="43"/>
      <c r="D65" s="43"/>
      <c r="E65" s="43"/>
      <c r="F65" s="43"/>
      <c r="G65" s="43"/>
      <c r="H65" s="43"/>
      <c r="I65" s="43"/>
      <c r="J65" s="75"/>
    </row>
    <row r="66" spans="1:10" ht="16.5" x14ac:dyDescent="0.3">
      <c r="A66" s="12"/>
      <c r="B66" s="76"/>
      <c r="C66" s="43"/>
      <c r="D66" s="43"/>
      <c r="E66" s="43"/>
      <c r="F66" s="43"/>
      <c r="G66" s="43"/>
      <c r="H66" s="43"/>
      <c r="I66" s="43"/>
      <c r="J66" s="75"/>
    </row>
    <row r="67" spans="1:10" ht="16.5" x14ac:dyDescent="0.3">
      <c r="A67" s="12"/>
      <c r="B67" s="76"/>
      <c r="C67" s="43"/>
      <c r="D67" s="43"/>
      <c r="E67" s="43"/>
      <c r="F67" s="43"/>
      <c r="G67" s="43"/>
      <c r="H67" s="43"/>
      <c r="I67" s="43"/>
      <c r="J67" s="75"/>
    </row>
    <row r="68" spans="1:10" ht="16.5" x14ac:dyDescent="0.3">
      <c r="A68" s="12"/>
      <c r="B68" s="79"/>
      <c r="C68" s="80"/>
      <c r="D68" s="43"/>
      <c r="E68" s="43"/>
      <c r="F68" s="43"/>
      <c r="G68" s="43"/>
      <c r="H68" s="43"/>
      <c r="I68" s="43"/>
      <c r="J68" s="75"/>
    </row>
    <row r="69" spans="1:10" ht="16.5" x14ac:dyDescent="0.3">
      <c r="A69" s="12"/>
      <c r="B69" s="67"/>
      <c r="C69" s="8"/>
      <c r="D69" s="8"/>
      <c r="E69" s="8"/>
      <c r="F69" s="8"/>
      <c r="G69" s="8"/>
      <c r="H69" s="8"/>
      <c r="I69" s="8"/>
      <c r="J69" s="75"/>
    </row>
    <row r="70" spans="1:10" ht="16.5" x14ac:dyDescent="0.3">
      <c r="A70" s="12"/>
      <c r="B70" s="67"/>
      <c r="C70" s="8"/>
      <c r="D70" s="8"/>
      <c r="E70" s="8"/>
      <c r="F70" s="8"/>
      <c r="G70" s="8"/>
      <c r="H70" s="8"/>
      <c r="I70" s="8"/>
      <c r="J70" s="75"/>
    </row>
    <row r="71" spans="1:10" ht="16.5" x14ac:dyDescent="0.3">
      <c r="A71" s="12"/>
      <c r="B71" s="67"/>
      <c r="C71" s="60"/>
      <c r="D71" s="8"/>
      <c r="E71" s="8"/>
      <c r="F71" s="8"/>
      <c r="G71" s="8"/>
      <c r="H71" s="8"/>
      <c r="I71" s="8"/>
      <c r="J71" s="75"/>
    </row>
    <row r="72" spans="1:10" ht="16.5" x14ac:dyDescent="0.3">
      <c r="A72" s="12"/>
      <c r="B72" s="67"/>
      <c r="C72" s="60"/>
      <c r="D72" s="8"/>
      <c r="E72" s="8"/>
      <c r="F72" s="8"/>
      <c r="G72" s="8"/>
      <c r="H72" s="8"/>
      <c r="I72" s="8"/>
      <c r="J72" s="75"/>
    </row>
    <row r="73" spans="1:10" ht="16.5" x14ac:dyDescent="0.3">
      <c r="A73" s="12"/>
      <c r="B73" s="67"/>
      <c r="C73" s="60"/>
      <c r="D73" s="8"/>
      <c r="E73" s="8"/>
      <c r="F73" s="8"/>
      <c r="G73" s="8"/>
      <c r="H73" s="8"/>
      <c r="I73" s="8"/>
      <c r="J73" s="75"/>
    </row>
    <row r="74" spans="1:10" ht="16.5" x14ac:dyDescent="0.3">
      <c r="A74" s="12"/>
      <c r="B74" s="67"/>
      <c r="C74" s="60"/>
      <c r="D74" s="8"/>
      <c r="E74" s="8"/>
      <c r="F74" s="8"/>
      <c r="G74" s="8"/>
      <c r="H74" s="8"/>
      <c r="I74" s="8"/>
      <c r="J74" s="75"/>
    </row>
    <row r="75" spans="1:10" ht="16.5" x14ac:dyDescent="0.3">
      <c r="A75" s="12"/>
      <c r="B75" s="67"/>
      <c r="C75" s="60"/>
      <c r="D75" s="8"/>
      <c r="E75" s="8"/>
      <c r="F75" s="8"/>
      <c r="G75" s="8"/>
      <c r="H75" s="8"/>
      <c r="I75" s="8"/>
      <c r="J75" s="75"/>
    </row>
    <row r="76" spans="1:10" ht="16.5" x14ac:dyDescent="0.3">
      <c r="A76" s="12"/>
      <c r="B76" s="67"/>
      <c r="C76" s="60"/>
      <c r="D76" s="8"/>
      <c r="E76" s="8"/>
      <c r="F76" s="8"/>
      <c r="G76" s="8"/>
      <c r="H76" s="8"/>
      <c r="I76" s="8"/>
      <c r="J76" s="75"/>
    </row>
    <row r="77" spans="1:10" ht="16.5" x14ac:dyDescent="0.3">
      <c r="A77" s="12"/>
      <c r="B77" s="67"/>
      <c r="C77" s="60"/>
      <c r="D77" s="8"/>
      <c r="E77" s="8"/>
      <c r="F77" s="8"/>
      <c r="G77" s="8"/>
      <c r="H77" s="8"/>
      <c r="I77" s="8"/>
      <c r="J77" s="75"/>
    </row>
    <row r="78" spans="1:10" ht="16.5" x14ac:dyDescent="0.3">
      <c r="A78" s="12"/>
      <c r="B78" s="67"/>
      <c r="C78" s="60"/>
      <c r="D78" s="8"/>
      <c r="E78" s="8"/>
      <c r="F78" s="8"/>
      <c r="G78" s="8"/>
      <c r="H78" s="8"/>
      <c r="I78" s="8"/>
      <c r="J78" s="75"/>
    </row>
    <row r="79" spans="1:10" ht="16.5" x14ac:dyDescent="0.3">
      <c r="A79" s="12"/>
      <c r="B79" s="67"/>
      <c r="C79" s="60"/>
      <c r="D79" s="8"/>
      <c r="E79" s="8"/>
      <c r="F79" s="8"/>
      <c r="G79" s="8"/>
      <c r="H79" s="8"/>
      <c r="I79" s="8"/>
      <c r="J79" s="75"/>
    </row>
    <row r="80" spans="1:10" ht="16.5" x14ac:dyDescent="0.3">
      <c r="A80" s="12"/>
      <c r="B80" s="67"/>
      <c r="C80" s="60"/>
      <c r="D80" s="8"/>
      <c r="E80" s="8"/>
      <c r="F80" s="8"/>
      <c r="G80" s="8"/>
      <c r="H80" s="8"/>
      <c r="I80" s="8"/>
      <c r="J80" s="75"/>
    </row>
    <row r="81" spans="1:10" ht="16.5" x14ac:dyDescent="0.3">
      <c r="A81" s="12"/>
      <c r="B81" s="67"/>
      <c r="C81" s="60"/>
      <c r="D81" s="8"/>
      <c r="E81" s="8"/>
      <c r="F81" s="8"/>
      <c r="G81" s="8"/>
      <c r="H81" s="8"/>
      <c r="I81" s="8"/>
      <c r="J81" s="75"/>
    </row>
    <row r="82" spans="1:10" ht="16.5" x14ac:dyDescent="0.3">
      <c r="A82" s="12"/>
      <c r="B82" s="67"/>
      <c r="C82" s="60"/>
      <c r="D82" s="8"/>
      <c r="E82" s="8"/>
      <c r="F82" s="8"/>
      <c r="G82" s="8"/>
      <c r="H82" s="8"/>
      <c r="I82" s="8"/>
      <c r="J82" s="75"/>
    </row>
    <row r="83" spans="1:10" ht="16.5" x14ac:dyDescent="0.3">
      <c r="A83" s="12"/>
      <c r="B83" s="67"/>
      <c r="C83" s="60"/>
      <c r="D83" s="8"/>
      <c r="E83" s="8"/>
      <c r="F83" s="8"/>
      <c r="G83" s="8"/>
      <c r="H83" s="8"/>
      <c r="I83" s="8"/>
      <c r="J83" s="75"/>
    </row>
    <row r="84" spans="1:10" ht="16.5" x14ac:dyDescent="0.3">
      <c r="A84" s="12"/>
      <c r="B84" s="67"/>
      <c r="C84" s="60"/>
      <c r="D84" s="8"/>
      <c r="E84" s="8"/>
      <c r="F84" s="8"/>
      <c r="G84" s="8"/>
      <c r="H84" s="8"/>
      <c r="I84" s="8"/>
      <c r="J84" s="75"/>
    </row>
    <row r="85" spans="1:10" ht="16.5" x14ac:dyDescent="0.3">
      <c r="A85" s="12"/>
      <c r="B85" s="67"/>
      <c r="C85" s="60"/>
      <c r="D85" s="8"/>
      <c r="E85" s="8"/>
      <c r="F85" s="8"/>
      <c r="G85" s="8"/>
      <c r="H85" s="8"/>
      <c r="I85" s="8"/>
      <c r="J85" s="75"/>
    </row>
    <row r="86" spans="1:10" ht="16.5" x14ac:dyDescent="0.3">
      <c r="A86" s="12"/>
      <c r="B86" s="67"/>
      <c r="C86" s="60"/>
      <c r="D86" s="8"/>
      <c r="E86" s="8"/>
      <c r="F86" s="8"/>
      <c r="G86" s="8"/>
      <c r="H86" s="8"/>
      <c r="I86" s="8"/>
      <c r="J86" s="75"/>
    </row>
    <row r="87" spans="1:10" ht="16.5" x14ac:dyDescent="0.3">
      <c r="A87" s="12"/>
      <c r="B87" s="67"/>
      <c r="C87" s="60"/>
      <c r="D87" s="8"/>
      <c r="E87" s="8"/>
      <c r="F87" s="8"/>
      <c r="G87" s="8"/>
      <c r="H87" s="8"/>
      <c r="I87" s="8"/>
      <c r="J87" s="75"/>
    </row>
    <row r="88" spans="1:10" ht="16.5" x14ac:dyDescent="0.3">
      <c r="A88" s="12"/>
      <c r="B88" s="67"/>
      <c r="C88" s="60"/>
      <c r="D88" s="8"/>
      <c r="E88" s="8"/>
      <c r="F88" s="8"/>
      <c r="G88" s="8"/>
      <c r="H88" s="8"/>
      <c r="I88" s="8"/>
      <c r="J88" s="75"/>
    </row>
  </sheetData>
  <sortState xmlns:xlrd2="http://schemas.microsoft.com/office/spreadsheetml/2017/richdata2" ref="B4:J17">
    <sortCondition descending="1" ref="J4:J17"/>
  </sortState>
  <mergeCells count="1">
    <mergeCell ref="B1:H1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66"/>
  <sheetViews>
    <sheetView view="pageBreakPreview" zoomScale="84" zoomScaleNormal="100" zoomScaleSheetLayoutView="84" workbookViewId="0">
      <pane ySplit="4" topLeftCell="A5" activePane="bottomLeft" state="frozen"/>
      <selection pane="bottomLeft" activeCell="I42" sqref="I42"/>
    </sheetView>
  </sheetViews>
  <sheetFormatPr defaultRowHeight="12.75" x14ac:dyDescent="0.2"/>
  <cols>
    <col min="1" max="1" width="8.85546875" customWidth="1"/>
    <col min="2" max="2" width="7.7109375" customWidth="1"/>
    <col min="3" max="9" width="12.28515625" customWidth="1"/>
    <col min="10" max="10" width="11.28515625" customWidth="1"/>
    <col min="11" max="11" width="8.28515625" customWidth="1"/>
  </cols>
  <sheetData>
    <row r="2" spans="1:11" ht="18.75" x14ac:dyDescent="0.3">
      <c r="A2" s="4"/>
      <c r="B2" s="98" t="s">
        <v>66</v>
      </c>
      <c r="C2" s="98"/>
      <c r="D2" s="98"/>
      <c r="E2" s="98"/>
      <c r="F2" s="98"/>
      <c r="G2" s="98"/>
      <c r="H2" s="98"/>
      <c r="I2" s="88"/>
      <c r="J2" s="1"/>
      <c r="K2" s="2"/>
    </row>
    <row r="3" spans="1:11" ht="13.9" customHeight="1" thickBot="1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15" customHeight="1" thickBot="1" x14ac:dyDescent="0.25">
      <c r="A4" s="10" t="s">
        <v>7</v>
      </c>
      <c r="B4" s="11" t="s">
        <v>0</v>
      </c>
      <c r="C4" s="11" t="s">
        <v>9</v>
      </c>
      <c r="D4" s="11" t="s">
        <v>10</v>
      </c>
      <c r="E4" s="11" t="s">
        <v>8</v>
      </c>
      <c r="F4" s="11" t="s">
        <v>12</v>
      </c>
      <c r="G4" s="11" t="s">
        <v>24</v>
      </c>
      <c r="H4" s="11" t="s">
        <v>25</v>
      </c>
      <c r="I4" s="11" t="s">
        <v>8</v>
      </c>
      <c r="J4" s="64" t="s">
        <v>1</v>
      </c>
    </row>
    <row r="5" spans="1:11" ht="16.5" x14ac:dyDescent="0.2">
      <c r="A5" s="18"/>
      <c r="B5" s="15"/>
      <c r="C5" s="7"/>
      <c r="D5" s="7"/>
      <c r="E5" s="7"/>
      <c r="F5" s="7"/>
      <c r="G5" s="7"/>
      <c r="H5" s="7"/>
      <c r="I5" s="7"/>
      <c r="J5" s="25"/>
    </row>
    <row r="6" spans="1:11" ht="16.5" x14ac:dyDescent="0.2">
      <c r="A6" s="18"/>
      <c r="B6" s="15"/>
      <c r="C6" s="7"/>
      <c r="D6" s="7"/>
      <c r="E6" s="7"/>
      <c r="F6" s="7"/>
      <c r="G6" s="7"/>
      <c r="H6" s="7"/>
      <c r="I6" s="7"/>
      <c r="J6" s="25"/>
    </row>
    <row r="7" spans="1:11" ht="16.5" x14ac:dyDescent="0.2">
      <c r="A7" s="18"/>
      <c r="B7" s="15"/>
      <c r="C7" s="7"/>
      <c r="D7" s="7"/>
      <c r="E7" s="7"/>
      <c r="F7" s="7"/>
      <c r="G7" s="7"/>
      <c r="H7" s="7"/>
      <c r="I7" s="7"/>
      <c r="J7" s="25"/>
    </row>
    <row r="8" spans="1:11" ht="16.5" x14ac:dyDescent="0.2">
      <c r="A8" s="18"/>
      <c r="B8" s="15"/>
      <c r="C8" s="7"/>
      <c r="D8" s="7"/>
      <c r="E8" s="7"/>
      <c r="F8" s="7"/>
      <c r="G8" s="7"/>
      <c r="H8" s="7"/>
      <c r="I8" s="7"/>
      <c r="J8" s="25"/>
    </row>
    <row r="9" spans="1:11" ht="16.5" x14ac:dyDescent="0.2">
      <c r="A9" s="18"/>
      <c r="B9" s="15"/>
      <c r="C9" s="7"/>
      <c r="D9" s="7"/>
      <c r="E9" s="7"/>
      <c r="F9" s="7"/>
      <c r="G9" s="7"/>
      <c r="H9" s="7"/>
      <c r="I9" s="7"/>
      <c r="J9" s="25"/>
    </row>
    <row r="10" spans="1:11" ht="16.5" customHeight="1" x14ac:dyDescent="0.2">
      <c r="A10" s="18"/>
      <c r="B10" s="15"/>
      <c r="C10" s="7"/>
      <c r="D10" s="7"/>
      <c r="E10" s="7"/>
      <c r="F10" s="7"/>
      <c r="G10" s="7"/>
      <c r="H10" s="7"/>
      <c r="I10" s="7"/>
      <c r="J10" s="25"/>
    </row>
    <row r="11" spans="1:11" ht="16.5" x14ac:dyDescent="0.2">
      <c r="A11" s="18"/>
      <c r="B11" s="15"/>
      <c r="C11" s="7"/>
      <c r="D11" s="7"/>
      <c r="E11" s="7"/>
      <c r="F11" s="7"/>
      <c r="G11" s="7"/>
      <c r="H11" s="7"/>
      <c r="I11" s="7"/>
      <c r="J11" s="25"/>
    </row>
    <row r="12" spans="1:11" ht="16.5" x14ac:dyDescent="0.2">
      <c r="A12" s="18"/>
      <c r="B12" s="15"/>
      <c r="C12" s="7"/>
      <c r="D12" s="7"/>
      <c r="E12" s="7"/>
      <c r="F12" s="7"/>
      <c r="G12" s="7"/>
      <c r="H12" s="7"/>
      <c r="I12" s="7"/>
      <c r="J12" s="25"/>
    </row>
    <row r="13" spans="1:11" ht="16.5" x14ac:dyDescent="0.2">
      <c r="A13" s="18"/>
      <c r="B13" s="52"/>
      <c r="C13" s="7"/>
      <c r="D13" s="7"/>
      <c r="E13" s="7"/>
      <c r="F13" s="7"/>
      <c r="G13" s="7"/>
      <c r="H13" s="7"/>
      <c r="I13" s="7"/>
      <c r="J13" s="25"/>
    </row>
    <row r="14" spans="1:11" ht="16.5" x14ac:dyDescent="0.2">
      <c r="A14" s="18"/>
      <c r="B14" s="15"/>
      <c r="C14" s="7"/>
      <c r="D14" s="7"/>
      <c r="E14" s="7"/>
      <c r="F14" s="7"/>
      <c r="G14" s="7"/>
      <c r="H14" s="7"/>
      <c r="I14" s="7"/>
      <c r="J14" s="25"/>
    </row>
    <row r="15" spans="1:11" ht="16.5" x14ac:dyDescent="0.2">
      <c r="A15" s="18"/>
      <c r="B15" s="15"/>
      <c r="C15" s="7"/>
      <c r="D15" s="7"/>
      <c r="E15" s="7"/>
      <c r="F15" s="7"/>
      <c r="G15" s="7"/>
      <c r="H15" s="7"/>
      <c r="I15" s="7"/>
      <c r="J15" s="25"/>
    </row>
    <row r="16" spans="1:11" ht="16.5" x14ac:dyDescent="0.2">
      <c r="A16" s="18"/>
      <c r="B16" s="15"/>
      <c r="C16" s="7"/>
      <c r="D16" s="7"/>
      <c r="E16" s="7"/>
      <c r="F16" s="7"/>
      <c r="G16" s="7"/>
      <c r="H16" s="7"/>
      <c r="I16" s="7"/>
      <c r="J16" s="25"/>
    </row>
    <row r="17" spans="1:11" ht="16.5" x14ac:dyDescent="0.2">
      <c r="A17" s="18"/>
      <c r="B17" s="15"/>
      <c r="C17" s="7"/>
      <c r="D17" s="7"/>
      <c r="E17" s="7"/>
      <c r="F17" s="7"/>
      <c r="G17" s="7"/>
      <c r="H17" s="7"/>
      <c r="I17" s="7"/>
      <c r="J17" s="25"/>
    </row>
    <row r="18" spans="1:11" ht="16.5" x14ac:dyDescent="0.2">
      <c r="A18" s="18"/>
      <c r="B18" s="15"/>
      <c r="C18" s="7"/>
      <c r="D18" s="7"/>
      <c r="E18" s="7"/>
      <c r="F18" s="7"/>
      <c r="G18" s="7"/>
      <c r="H18" s="7"/>
      <c r="I18" s="7"/>
      <c r="J18" s="25"/>
    </row>
    <row r="19" spans="1:11" ht="16.5" x14ac:dyDescent="0.2">
      <c r="A19" s="18"/>
      <c r="B19" s="15"/>
      <c r="C19" s="7"/>
      <c r="D19" s="7"/>
      <c r="E19" s="7"/>
      <c r="F19" s="7"/>
      <c r="G19" s="7"/>
      <c r="H19" s="7"/>
      <c r="I19" s="7"/>
      <c r="J19" s="25"/>
    </row>
    <row r="20" spans="1:11" ht="16.5" x14ac:dyDescent="0.2">
      <c r="A20" s="18"/>
      <c r="B20" s="15"/>
      <c r="C20" s="7"/>
      <c r="D20" s="7"/>
      <c r="E20" s="7"/>
      <c r="F20" s="7"/>
      <c r="G20" s="7"/>
      <c r="H20" s="7"/>
      <c r="I20" s="7"/>
      <c r="J20" s="25"/>
    </row>
    <row r="21" spans="1:11" ht="16.5" x14ac:dyDescent="0.2">
      <c r="A21" s="18"/>
      <c r="B21" s="15"/>
      <c r="C21" s="7"/>
      <c r="D21" s="7"/>
      <c r="E21" s="7"/>
      <c r="F21" s="7"/>
      <c r="G21" s="7"/>
      <c r="H21" s="7"/>
      <c r="I21" s="7"/>
      <c r="J21" s="25"/>
    </row>
    <row r="22" spans="1:11" ht="16.5" x14ac:dyDescent="0.2">
      <c r="A22" s="18"/>
      <c r="B22" s="15"/>
      <c r="C22" s="7"/>
      <c r="D22" s="7"/>
      <c r="E22" s="7"/>
      <c r="F22" s="7"/>
      <c r="G22" s="7"/>
      <c r="H22" s="7"/>
      <c r="I22" s="7"/>
      <c r="J22" s="25"/>
    </row>
    <row r="23" spans="1:11" ht="16.5" x14ac:dyDescent="0.2">
      <c r="A23" s="18"/>
      <c r="B23" s="15"/>
      <c r="C23" s="7"/>
      <c r="D23" s="7"/>
      <c r="E23" s="7"/>
      <c r="F23" s="7"/>
      <c r="G23" s="7"/>
      <c r="H23" s="7"/>
      <c r="I23" s="7"/>
      <c r="J23" s="25"/>
    </row>
    <row r="24" spans="1:11" ht="16.5" x14ac:dyDescent="0.2">
      <c r="A24" s="18"/>
      <c r="B24" s="15"/>
      <c r="C24" s="7"/>
      <c r="D24" s="7"/>
      <c r="E24" s="7"/>
      <c r="F24" s="7"/>
      <c r="G24" s="7"/>
      <c r="H24" s="7"/>
      <c r="I24" s="7"/>
      <c r="J24" s="25"/>
    </row>
    <row r="25" spans="1:11" ht="16.5" x14ac:dyDescent="0.2">
      <c r="A25" s="18"/>
      <c r="B25" s="15"/>
      <c r="C25" s="7"/>
      <c r="D25" s="7"/>
      <c r="E25" s="7"/>
      <c r="F25" s="7"/>
      <c r="G25" s="7"/>
      <c r="H25" s="7"/>
      <c r="I25" s="7"/>
      <c r="J25" s="25"/>
    </row>
    <row r="26" spans="1:11" ht="16.5" x14ac:dyDescent="0.2">
      <c r="A26" s="18"/>
      <c r="B26" s="15"/>
      <c r="C26" s="7"/>
      <c r="D26" s="7"/>
      <c r="E26" s="7"/>
      <c r="F26" s="7"/>
      <c r="G26" s="7"/>
      <c r="H26" s="7"/>
      <c r="I26" s="7"/>
      <c r="J26" s="25"/>
    </row>
    <row r="27" spans="1:11" ht="16.5" x14ac:dyDescent="0.25">
      <c r="A27" s="18"/>
      <c r="B27" s="15"/>
      <c r="C27" s="7"/>
      <c r="D27" s="7"/>
      <c r="E27" s="7"/>
      <c r="F27" s="7"/>
      <c r="G27" s="7"/>
      <c r="H27" s="7"/>
      <c r="I27" s="7"/>
      <c r="J27" s="25"/>
      <c r="K27" s="3"/>
    </row>
    <row r="28" spans="1:11" ht="16.5" x14ac:dyDescent="0.25">
      <c r="A28" s="18"/>
      <c r="B28" s="15"/>
      <c r="C28" s="7"/>
      <c r="D28" s="7"/>
      <c r="E28" s="7"/>
      <c r="F28" s="7"/>
      <c r="G28" s="7"/>
      <c r="H28" s="7"/>
      <c r="I28" s="7"/>
      <c r="J28" s="25"/>
      <c r="K28" s="3"/>
    </row>
    <row r="29" spans="1:11" ht="16.5" x14ac:dyDescent="0.25">
      <c r="A29" s="18"/>
      <c r="B29" s="15"/>
      <c r="C29" s="7"/>
      <c r="D29" s="7"/>
      <c r="E29" s="7"/>
      <c r="F29" s="7"/>
      <c r="G29" s="7"/>
      <c r="H29" s="7"/>
      <c r="I29" s="7"/>
      <c r="J29" s="25"/>
      <c r="K29" s="3"/>
    </row>
    <row r="30" spans="1:11" ht="16.5" x14ac:dyDescent="0.25">
      <c r="A30" s="18"/>
      <c r="B30" s="15"/>
      <c r="C30" s="7"/>
      <c r="D30" s="7"/>
      <c r="E30" s="7"/>
      <c r="F30" s="7"/>
      <c r="G30" s="7"/>
      <c r="H30" s="7"/>
      <c r="I30" s="7"/>
      <c r="J30" s="25"/>
      <c r="K30" s="3"/>
    </row>
    <row r="31" spans="1:11" ht="16.5" x14ac:dyDescent="0.25">
      <c r="A31" s="18"/>
      <c r="B31" s="15"/>
      <c r="C31" s="7"/>
      <c r="D31" s="7"/>
      <c r="E31" s="7"/>
      <c r="F31" s="7"/>
      <c r="G31" s="7"/>
      <c r="H31" s="7"/>
      <c r="I31" s="7"/>
      <c r="J31" s="25"/>
      <c r="K31" s="3"/>
    </row>
    <row r="32" spans="1:11" ht="16.5" x14ac:dyDescent="0.25">
      <c r="A32" s="18"/>
      <c r="B32" s="15"/>
      <c r="C32" s="7"/>
      <c r="D32" s="7"/>
      <c r="E32" s="7"/>
      <c r="F32" s="7"/>
      <c r="G32" s="7"/>
      <c r="H32" s="7"/>
      <c r="I32" s="7"/>
      <c r="J32" s="25"/>
      <c r="K32" s="3"/>
    </row>
    <row r="33" spans="1:11" ht="16.5" x14ac:dyDescent="0.25">
      <c r="A33" s="18"/>
      <c r="B33" s="15"/>
      <c r="C33" s="7"/>
      <c r="D33" s="7"/>
      <c r="E33" s="7"/>
      <c r="F33" s="7"/>
      <c r="G33" s="7"/>
      <c r="H33" s="7"/>
      <c r="I33" s="7"/>
      <c r="J33" s="25"/>
      <c r="K33" s="3"/>
    </row>
    <row r="34" spans="1:11" ht="16.5" x14ac:dyDescent="0.25">
      <c r="A34" s="18"/>
      <c r="B34" s="15"/>
      <c r="C34" s="7"/>
      <c r="D34" s="7"/>
      <c r="E34" s="7"/>
      <c r="F34" s="7"/>
      <c r="G34" s="7"/>
      <c r="H34" s="7"/>
      <c r="I34" s="7"/>
      <c r="J34" s="25"/>
      <c r="K34" s="3"/>
    </row>
    <row r="35" spans="1:11" ht="16.5" x14ac:dyDescent="0.25">
      <c r="A35" s="18"/>
      <c r="B35" s="15"/>
      <c r="C35" s="7"/>
      <c r="D35" s="7"/>
      <c r="E35" s="7"/>
      <c r="F35" s="7"/>
      <c r="G35" s="7"/>
      <c r="H35" s="7"/>
      <c r="I35" s="7"/>
      <c r="J35" s="25"/>
      <c r="K35" s="3"/>
    </row>
    <row r="36" spans="1:11" ht="16.5" x14ac:dyDescent="0.25">
      <c r="A36" s="18"/>
      <c r="B36" s="15"/>
      <c r="C36" s="7"/>
      <c r="D36" s="7"/>
      <c r="E36" s="7"/>
      <c r="F36" s="7"/>
      <c r="G36" s="7"/>
      <c r="H36" s="7"/>
      <c r="I36" s="7"/>
      <c r="J36" s="25"/>
      <c r="K36" s="3"/>
    </row>
    <row r="37" spans="1:11" ht="16.5" x14ac:dyDescent="0.25">
      <c r="A37" s="18"/>
      <c r="B37" s="15"/>
      <c r="C37" s="7"/>
      <c r="D37" s="7"/>
      <c r="E37" s="7"/>
      <c r="F37" s="7"/>
      <c r="G37" s="7"/>
      <c r="H37" s="7"/>
      <c r="I37" s="7"/>
      <c r="J37" s="25"/>
      <c r="K37" s="3"/>
    </row>
    <row r="38" spans="1:11" ht="16.5" x14ac:dyDescent="0.25">
      <c r="A38" s="18"/>
      <c r="B38" s="15"/>
      <c r="C38" s="7"/>
      <c r="D38" s="7"/>
      <c r="E38" s="7"/>
      <c r="F38" s="7"/>
      <c r="G38" s="7"/>
      <c r="H38" s="7"/>
      <c r="I38" s="7"/>
      <c r="J38" s="25"/>
      <c r="K38" s="3"/>
    </row>
    <row r="39" spans="1:11" ht="16.5" x14ac:dyDescent="0.25">
      <c r="A39" s="18"/>
      <c r="B39" s="15"/>
      <c r="C39" s="7"/>
      <c r="D39" s="7"/>
      <c r="E39" s="7"/>
      <c r="F39" s="7"/>
      <c r="G39" s="7"/>
      <c r="H39" s="7"/>
      <c r="I39" s="7"/>
      <c r="J39" s="25"/>
      <c r="K39" s="3"/>
    </row>
    <row r="40" spans="1:11" ht="16.5" x14ac:dyDescent="0.25">
      <c r="A40" s="18"/>
      <c r="B40" s="15"/>
      <c r="C40" s="7"/>
      <c r="D40" s="7"/>
      <c r="E40" s="7"/>
      <c r="F40" s="7"/>
      <c r="G40" s="7"/>
      <c r="H40" s="7"/>
      <c r="I40" s="7"/>
      <c r="J40" s="25"/>
      <c r="K40" s="3"/>
    </row>
    <row r="41" spans="1:11" ht="16.5" x14ac:dyDescent="0.25">
      <c r="A41" s="18"/>
      <c r="B41" s="15"/>
      <c r="C41" s="7"/>
      <c r="D41" s="7"/>
      <c r="E41" s="7"/>
      <c r="F41" s="7"/>
      <c r="G41" s="7"/>
      <c r="H41" s="7"/>
      <c r="I41" s="7"/>
      <c r="J41" s="25"/>
      <c r="K41" s="3"/>
    </row>
    <row r="42" spans="1:11" ht="16.5" x14ac:dyDescent="0.25">
      <c r="A42" s="18"/>
      <c r="B42" s="15"/>
      <c r="C42" s="7"/>
      <c r="D42" s="7"/>
      <c r="E42" s="7"/>
      <c r="F42" s="7"/>
      <c r="G42" s="7"/>
      <c r="H42" s="7"/>
      <c r="I42" s="7"/>
      <c r="J42" s="25"/>
      <c r="K42" s="3"/>
    </row>
    <row r="43" spans="1:11" ht="16.5" x14ac:dyDescent="0.25">
      <c r="A43" s="18"/>
      <c r="B43" s="15"/>
      <c r="C43" s="7"/>
      <c r="D43" s="7"/>
      <c r="E43" s="7"/>
      <c r="F43" s="7"/>
      <c r="G43" s="7"/>
      <c r="H43" s="7"/>
      <c r="I43" s="7"/>
      <c r="J43" s="25"/>
      <c r="K43" s="3"/>
    </row>
    <row r="44" spans="1:11" ht="16.5" x14ac:dyDescent="0.25">
      <c r="A44" s="18"/>
      <c r="B44" s="15"/>
      <c r="C44" s="7"/>
      <c r="D44" s="7"/>
      <c r="E44" s="7"/>
      <c r="F44" s="7"/>
      <c r="G44" s="7"/>
      <c r="H44" s="7"/>
      <c r="I44" s="7"/>
      <c r="J44" s="25"/>
      <c r="K44" s="3"/>
    </row>
    <row r="45" spans="1:11" ht="16.5" x14ac:dyDescent="0.25">
      <c r="A45" s="18"/>
      <c r="B45" s="15"/>
      <c r="C45" s="7"/>
      <c r="D45" s="7"/>
      <c r="E45" s="7"/>
      <c r="F45" s="7"/>
      <c r="G45" s="7"/>
      <c r="H45" s="7"/>
      <c r="I45" s="7"/>
      <c r="J45" s="25"/>
      <c r="K45" s="3"/>
    </row>
    <row r="46" spans="1:11" ht="16.5" x14ac:dyDescent="0.25">
      <c r="A46" s="18"/>
      <c r="B46" s="15"/>
      <c r="C46" s="7"/>
      <c r="D46" s="7"/>
      <c r="E46" s="7"/>
      <c r="F46" s="7"/>
      <c r="G46" s="7"/>
      <c r="H46" s="7"/>
      <c r="I46" s="7"/>
      <c r="J46" s="25"/>
      <c r="K46" s="3"/>
    </row>
    <row r="47" spans="1:11" ht="16.5" x14ac:dyDescent="0.25">
      <c r="A47" s="18"/>
      <c r="B47" s="15"/>
      <c r="C47" s="7"/>
      <c r="D47" s="7"/>
      <c r="E47" s="7"/>
      <c r="F47" s="7"/>
      <c r="G47" s="7"/>
      <c r="H47" s="7"/>
      <c r="I47" s="7"/>
      <c r="J47" s="25"/>
      <c r="K47" s="3"/>
    </row>
    <row r="48" spans="1:11" ht="16.5" x14ac:dyDescent="0.25">
      <c r="A48" s="18"/>
      <c r="B48" s="15"/>
      <c r="C48" s="7"/>
      <c r="D48" s="7"/>
      <c r="E48" s="7"/>
      <c r="F48" s="7"/>
      <c r="G48" s="7"/>
      <c r="H48" s="7"/>
      <c r="I48" s="7"/>
      <c r="J48" s="25"/>
      <c r="K48" s="3"/>
    </row>
    <row r="49" spans="1:10" ht="16.5" x14ac:dyDescent="0.2">
      <c r="A49" s="18"/>
      <c r="B49" s="15"/>
      <c r="C49" s="7"/>
      <c r="D49" s="7"/>
      <c r="E49" s="7"/>
      <c r="F49" s="7"/>
      <c r="G49" s="7"/>
      <c r="H49" s="7"/>
      <c r="I49" s="7"/>
      <c r="J49" s="25"/>
    </row>
    <row r="50" spans="1:10" ht="16.5" x14ac:dyDescent="0.2">
      <c r="A50" s="18"/>
      <c r="B50" s="15"/>
      <c r="C50" s="7"/>
      <c r="D50" s="7"/>
      <c r="E50" s="7"/>
      <c r="F50" s="7"/>
      <c r="G50" s="7"/>
      <c r="H50" s="7"/>
      <c r="I50" s="7"/>
      <c r="J50" s="25"/>
    </row>
    <row r="51" spans="1:10" ht="16.5" x14ac:dyDescent="0.2">
      <c r="A51" s="18"/>
      <c r="B51" s="15"/>
      <c r="C51" s="7"/>
      <c r="D51" s="7"/>
      <c r="E51" s="7"/>
      <c r="F51" s="7"/>
      <c r="G51" s="7"/>
      <c r="H51" s="7"/>
      <c r="I51" s="7"/>
      <c r="J51" s="25"/>
    </row>
    <row r="52" spans="1:10" ht="16.5" x14ac:dyDescent="0.2">
      <c r="A52" s="18"/>
      <c r="B52" s="15"/>
      <c r="C52" s="7"/>
      <c r="D52" s="7"/>
      <c r="E52" s="7"/>
      <c r="F52" s="7"/>
      <c r="G52" s="7"/>
      <c r="H52" s="7"/>
      <c r="I52" s="7"/>
      <c r="J52" s="25"/>
    </row>
    <row r="53" spans="1:10" ht="16.5" x14ac:dyDescent="0.2">
      <c r="A53" s="18"/>
      <c r="B53" s="15"/>
      <c r="C53" s="7"/>
      <c r="D53" s="7"/>
      <c r="E53" s="7"/>
      <c r="F53" s="7"/>
      <c r="G53" s="7"/>
      <c r="H53" s="7"/>
      <c r="I53" s="7"/>
      <c r="J53" s="25"/>
    </row>
    <row r="54" spans="1:10" ht="16.5" x14ac:dyDescent="0.2">
      <c r="A54" s="18"/>
      <c r="B54" s="15"/>
      <c r="C54" s="7"/>
      <c r="D54" s="7"/>
      <c r="E54" s="7"/>
      <c r="F54" s="7"/>
      <c r="G54" s="7"/>
      <c r="H54" s="7"/>
      <c r="I54" s="7"/>
      <c r="J54" s="25"/>
    </row>
    <row r="55" spans="1:10" ht="16.5" x14ac:dyDescent="0.2">
      <c r="A55" s="18"/>
      <c r="B55" s="15"/>
      <c r="C55" s="7"/>
      <c r="D55" s="7"/>
      <c r="E55" s="7"/>
      <c r="F55" s="7"/>
      <c r="G55" s="7"/>
      <c r="H55" s="7"/>
      <c r="I55" s="7"/>
      <c r="J55" s="25"/>
    </row>
    <row r="56" spans="1:10" ht="16.5" x14ac:dyDescent="0.2">
      <c r="A56" s="18"/>
      <c r="B56" s="15"/>
      <c r="C56" s="7"/>
      <c r="D56" s="7"/>
      <c r="E56" s="7"/>
      <c r="F56" s="7"/>
      <c r="G56" s="7"/>
      <c r="H56" s="7"/>
      <c r="I56" s="7"/>
      <c r="J56" s="25"/>
    </row>
    <row r="57" spans="1:10" ht="16.5" x14ac:dyDescent="0.2">
      <c r="A57" s="18"/>
      <c r="B57" s="15"/>
      <c r="C57" s="7"/>
      <c r="D57" s="7"/>
      <c r="E57" s="7"/>
      <c r="F57" s="7"/>
      <c r="G57" s="7"/>
      <c r="H57" s="7"/>
      <c r="I57" s="7"/>
      <c r="J57" s="25"/>
    </row>
    <row r="58" spans="1:10" ht="16.5" x14ac:dyDescent="0.2">
      <c r="A58" s="18"/>
      <c r="B58" s="15"/>
      <c r="C58" s="7"/>
      <c r="D58" s="7"/>
      <c r="E58" s="7"/>
      <c r="F58" s="7"/>
      <c r="G58" s="7"/>
      <c r="H58" s="7"/>
      <c r="I58" s="7"/>
      <c r="J58" s="25"/>
    </row>
    <row r="59" spans="1:10" ht="16.5" x14ac:dyDescent="0.2">
      <c r="A59" s="18"/>
      <c r="B59" s="15"/>
      <c r="C59" s="7"/>
      <c r="D59" s="7"/>
      <c r="E59" s="7"/>
      <c r="F59" s="7"/>
      <c r="G59" s="7"/>
      <c r="H59" s="7"/>
      <c r="I59" s="7"/>
      <c r="J59" s="25"/>
    </row>
    <row r="60" spans="1:10" ht="16.5" x14ac:dyDescent="0.2">
      <c r="A60" s="18"/>
      <c r="B60" s="15"/>
      <c r="C60" s="7"/>
      <c r="D60" s="7"/>
      <c r="E60" s="7"/>
      <c r="F60" s="7"/>
      <c r="G60" s="7"/>
      <c r="H60" s="7"/>
      <c r="I60" s="7"/>
      <c r="J60" s="25"/>
    </row>
    <row r="61" spans="1:10" ht="16.5" x14ac:dyDescent="0.2">
      <c r="A61" s="18"/>
      <c r="B61" s="15"/>
      <c r="C61" s="7"/>
      <c r="D61" s="7"/>
      <c r="E61" s="7"/>
      <c r="F61" s="7"/>
      <c r="G61" s="7"/>
      <c r="H61" s="7"/>
      <c r="I61" s="7"/>
      <c r="J61" s="25"/>
    </row>
    <row r="62" spans="1:10" ht="16.5" x14ac:dyDescent="0.2">
      <c r="A62" s="18"/>
      <c r="B62" s="15"/>
      <c r="C62" s="7"/>
      <c r="D62" s="7"/>
      <c r="E62" s="7"/>
      <c r="F62" s="7"/>
      <c r="G62" s="7"/>
      <c r="H62" s="7"/>
      <c r="I62" s="7"/>
      <c r="J62" s="25"/>
    </row>
    <row r="63" spans="1:10" ht="16.5" x14ac:dyDescent="0.2">
      <c r="A63" s="18"/>
      <c r="B63" s="15"/>
      <c r="C63" s="7"/>
      <c r="D63" s="7"/>
      <c r="E63" s="7"/>
      <c r="F63" s="7"/>
      <c r="G63" s="7"/>
      <c r="H63" s="7"/>
      <c r="I63" s="7"/>
      <c r="J63" s="25"/>
    </row>
    <row r="64" spans="1:10" ht="16.5" x14ac:dyDescent="0.2">
      <c r="A64" s="18"/>
      <c r="B64" s="15"/>
      <c r="C64" s="7"/>
      <c r="D64" s="7"/>
      <c r="E64" s="7"/>
      <c r="F64" s="7"/>
      <c r="G64" s="7"/>
      <c r="H64" s="7"/>
      <c r="I64" s="7"/>
      <c r="J64" s="25"/>
    </row>
    <row r="65" spans="1:10" ht="16.5" x14ac:dyDescent="0.2">
      <c r="A65" s="18"/>
      <c r="B65" s="15"/>
      <c r="C65" s="7"/>
      <c r="D65" s="7"/>
      <c r="E65" s="7"/>
      <c r="F65" s="7"/>
      <c r="G65" s="7"/>
      <c r="H65" s="7"/>
      <c r="I65" s="7"/>
      <c r="J65" s="25"/>
    </row>
    <row r="66" spans="1:10" ht="16.5" x14ac:dyDescent="0.2">
      <c r="A66" s="18"/>
      <c r="B66" s="15"/>
      <c r="C66" s="7"/>
      <c r="D66" s="7"/>
      <c r="E66" s="7"/>
      <c r="F66" s="7"/>
      <c r="G66" s="7"/>
      <c r="H66" s="7"/>
      <c r="I66" s="7"/>
      <c r="J66" s="25"/>
    </row>
  </sheetData>
  <sortState xmlns:xlrd2="http://schemas.microsoft.com/office/spreadsheetml/2017/richdata2" ref="B5:J66">
    <sortCondition descending="1" ref="J5:J66"/>
  </sortState>
  <mergeCells count="1">
    <mergeCell ref="B2:H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G35"/>
  <sheetViews>
    <sheetView workbookViewId="0">
      <selection activeCell="J13" sqref="J13"/>
    </sheetView>
  </sheetViews>
  <sheetFormatPr defaultRowHeight="12.75" x14ac:dyDescent="0.2"/>
  <cols>
    <col min="7" max="7" width="12.140625" customWidth="1"/>
  </cols>
  <sheetData>
    <row r="1" spans="1:7" ht="41.25" customHeight="1" thickBot="1" x14ac:dyDescent="0.25">
      <c r="A1" s="99" t="s">
        <v>63</v>
      </c>
      <c r="B1" s="100"/>
      <c r="C1" s="100"/>
      <c r="D1" s="100"/>
      <c r="E1" s="100"/>
      <c r="F1" s="100"/>
      <c r="G1" s="101"/>
    </row>
    <row r="2" spans="1:7" ht="27.75" thickBot="1" x14ac:dyDescent="0.25">
      <c r="A2" s="10" t="s">
        <v>7</v>
      </c>
      <c r="B2" s="11" t="s">
        <v>0</v>
      </c>
      <c r="C2" s="11" t="s">
        <v>2</v>
      </c>
      <c r="D2" s="11" t="s">
        <v>11</v>
      </c>
      <c r="E2" s="11" t="s">
        <v>3</v>
      </c>
      <c r="F2" s="11" t="s">
        <v>6</v>
      </c>
      <c r="G2" s="71" t="s">
        <v>1</v>
      </c>
    </row>
    <row r="3" spans="1:7" ht="16.5" x14ac:dyDescent="0.2">
      <c r="A3" s="18"/>
      <c r="B3" s="69"/>
      <c r="C3" s="7"/>
      <c r="D3" s="7"/>
      <c r="E3" s="7"/>
      <c r="F3" s="7"/>
      <c r="G3" s="72"/>
    </row>
    <row r="4" spans="1:7" ht="16.5" x14ac:dyDescent="0.2">
      <c r="A4" s="18"/>
      <c r="B4" s="69"/>
      <c r="C4" s="7"/>
      <c r="D4" s="7"/>
      <c r="E4" s="7"/>
      <c r="F4" s="7"/>
      <c r="G4" s="72"/>
    </row>
    <row r="5" spans="1:7" ht="16.5" x14ac:dyDescent="0.2">
      <c r="A5" s="18"/>
      <c r="B5" s="69"/>
      <c r="C5" s="7"/>
      <c r="D5" s="7"/>
      <c r="E5" s="7"/>
      <c r="F5" s="7"/>
      <c r="G5" s="72"/>
    </row>
    <row r="6" spans="1:7" ht="16.5" x14ac:dyDescent="0.2">
      <c r="A6" s="18"/>
      <c r="B6" s="69"/>
      <c r="C6" s="7"/>
      <c r="D6" s="7"/>
      <c r="E6" s="7"/>
      <c r="F6" s="7"/>
      <c r="G6" s="72"/>
    </row>
    <row r="7" spans="1:7" ht="16.5" x14ac:dyDescent="0.2">
      <c r="A7" s="18"/>
      <c r="B7" s="69"/>
      <c r="C7" s="7"/>
      <c r="D7" s="7"/>
      <c r="E7" s="7"/>
      <c r="F7" s="7"/>
      <c r="G7" s="72"/>
    </row>
    <row r="8" spans="1:7" ht="16.5" x14ac:dyDescent="0.2">
      <c r="A8" s="18"/>
      <c r="B8" s="69"/>
      <c r="C8" s="7"/>
      <c r="D8" s="7"/>
      <c r="E8" s="7"/>
      <c r="F8" s="7"/>
      <c r="G8" s="72"/>
    </row>
    <row r="9" spans="1:7" ht="16.5" x14ac:dyDescent="0.2">
      <c r="A9" s="18"/>
      <c r="B9" s="69"/>
      <c r="C9" s="7"/>
      <c r="D9" s="7"/>
      <c r="E9" s="7"/>
      <c r="F9" s="7"/>
      <c r="G9" s="72"/>
    </row>
    <row r="10" spans="1:7" ht="16.5" x14ac:dyDescent="0.2">
      <c r="A10" s="18"/>
      <c r="B10" s="69"/>
      <c r="C10" s="7"/>
      <c r="D10" s="7"/>
      <c r="E10" s="7"/>
      <c r="F10" s="7"/>
      <c r="G10" s="72"/>
    </row>
    <row r="11" spans="1:7" ht="16.5" x14ac:dyDescent="0.2">
      <c r="A11" s="18"/>
      <c r="B11" s="70"/>
      <c r="C11" s="7"/>
      <c r="D11" s="7"/>
      <c r="E11" s="7"/>
      <c r="F11" s="7"/>
      <c r="G11" s="72"/>
    </row>
    <row r="12" spans="1:7" ht="16.5" x14ac:dyDescent="0.2">
      <c r="A12" s="18"/>
      <c r="B12" s="69"/>
      <c r="C12" s="7"/>
      <c r="D12" s="7"/>
      <c r="E12" s="7"/>
      <c r="F12" s="7"/>
      <c r="G12" s="72"/>
    </row>
    <row r="13" spans="1:7" ht="16.5" x14ac:dyDescent="0.2">
      <c r="A13" s="18"/>
      <c r="B13" s="69"/>
      <c r="C13" s="7"/>
      <c r="D13" s="7"/>
      <c r="E13" s="7"/>
      <c r="F13" s="7"/>
      <c r="G13" s="72"/>
    </row>
    <row r="14" spans="1:7" ht="16.5" x14ac:dyDescent="0.2">
      <c r="A14" s="18"/>
      <c r="B14" s="69"/>
      <c r="C14" s="7"/>
      <c r="D14" s="7"/>
      <c r="E14" s="7"/>
      <c r="F14" s="7"/>
      <c r="G14" s="72"/>
    </row>
    <row r="15" spans="1:7" ht="16.5" x14ac:dyDescent="0.2">
      <c r="A15" s="18"/>
      <c r="B15" s="69"/>
      <c r="C15" s="7"/>
      <c r="D15" s="7"/>
      <c r="E15" s="7"/>
      <c r="F15" s="7"/>
      <c r="G15" s="72"/>
    </row>
    <row r="16" spans="1:7" ht="16.5" x14ac:dyDescent="0.25">
      <c r="A16" s="18"/>
      <c r="B16" s="69"/>
      <c r="C16" s="7"/>
      <c r="D16" s="63"/>
      <c r="E16" s="63"/>
      <c r="F16" s="7"/>
      <c r="G16" s="72"/>
    </row>
    <row r="17" spans="1:7" ht="16.5" x14ac:dyDescent="0.2">
      <c r="A17" s="18"/>
      <c r="B17" s="69"/>
      <c r="C17" s="7"/>
      <c r="D17" s="7"/>
      <c r="E17" s="7"/>
      <c r="F17" s="50"/>
      <c r="G17" s="72"/>
    </row>
    <row r="18" spans="1:7" ht="16.5" x14ac:dyDescent="0.2">
      <c r="A18" s="18"/>
      <c r="B18" s="69"/>
      <c r="C18" s="7"/>
      <c r="D18" s="7"/>
      <c r="E18" s="7"/>
      <c r="F18" s="7"/>
      <c r="G18" s="72"/>
    </row>
    <row r="19" spans="1:7" ht="16.5" x14ac:dyDescent="0.2">
      <c r="A19" s="18"/>
      <c r="B19" s="69"/>
      <c r="C19" s="7"/>
      <c r="D19" s="7"/>
      <c r="E19" s="7"/>
      <c r="F19" s="7"/>
      <c r="G19" s="72"/>
    </row>
    <row r="20" spans="1:7" ht="16.5" x14ac:dyDescent="0.2">
      <c r="A20" s="18"/>
      <c r="B20" s="69"/>
      <c r="C20" s="7"/>
      <c r="D20" s="7"/>
      <c r="E20" s="7"/>
      <c r="F20" s="7"/>
      <c r="G20" s="72"/>
    </row>
    <row r="21" spans="1:7" ht="16.5" x14ac:dyDescent="0.2">
      <c r="A21" s="18"/>
      <c r="B21" s="69"/>
      <c r="C21" s="7"/>
      <c r="D21" s="7"/>
      <c r="E21" s="7"/>
      <c r="F21" s="7"/>
      <c r="G21" s="72"/>
    </row>
    <row r="22" spans="1:7" ht="16.5" x14ac:dyDescent="0.2">
      <c r="A22" s="18"/>
      <c r="B22" s="69"/>
      <c r="C22" s="7"/>
      <c r="D22" s="7"/>
      <c r="E22" s="7"/>
      <c r="F22" s="7"/>
      <c r="G22" s="72"/>
    </row>
    <row r="23" spans="1:7" ht="16.5" x14ac:dyDescent="0.2">
      <c r="A23" s="18"/>
      <c r="B23" s="69"/>
      <c r="C23" s="7"/>
      <c r="D23" s="7"/>
      <c r="E23" s="7"/>
      <c r="F23" s="7"/>
      <c r="G23" s="72"/>
    </row>
    <row r="24" spans="1:7" ht="16.5" x14ac:dyDescent="0.2">
      <c r="A24" s="18"/>
      <c r="B24" s="69"/>
      <c r="C24" s="7"/>
      <c r="D24" s="7"/>
      <c r="E24" s="7"/>
      <c r="F24" s="50"/>
      <c r="G24" s="72"/>
    </row>
    <row r="25" spans="1:7" ht="16.5" x14ac:dyDescent="0.2">
      <c r="A25" s="18"/>
      <c r="B25" s="69"/>
      <c r="C25" s="7"/>
      <c r="D25" s="7"/>
      <c r="E25" s="7"/>
      <c r="F25" s="7"/>
      <c r="G25" s="72"/>
    </row>
    <row r="26" spans="1:7" ht="16.5" x14ac:dyDescent="0.2">
      <c r="A26" s="18"/>
      <c r="B26" s="69"/>
      <c r="C26" s="7"/>
      <c r="D26" s="7"/>
      <c r="E26" s="7"/>
      <c r="F26" s="7"/>
      <c r="G26" s="72"/>
    </row>
    <row r="27" spans="1:7" ht="16.5" x14ac:dyDescent="0.2">
      <c r="A27" s="18"/>
      <c r="B27" s="69"/>
      <c r="C27" s="7"/>
      <c r="D27" s="7"/>
      <c r="E27" s="7"/>
      <c r="F27" s="7"/>
      <c r="G27" s="72"/>
    </row>
    <row r="28" spans="1:7" ht="16.5" x14ac:dyDescent="0.2">
      <c r="A28" s="18"/>
      <c r="B28" s="69"/>
      <c r="C28" s="7"/>
      <c r="D28" s="7"/>
      <c r="E28" s="7"/>
      <c r="F28" s="7"/>
      <c r="G28" s="72"/>
    </row>
    <row r="29" spans="1:7" ht="16.5" x14ac:dyDescent="0.2">
      <c r="A29" s="18"/>
      <c r="B29" s="70"/>
      <c r="C29" s="7"/>
      <c r="D29" s="7"/>
      <c r="E29" s="7"/>
      <c r="F29" s="7"/>
      <c r="G29" s="72"/>
    </row>
    <row r="30" spans="1:7" ht="16.5" x14ac:dyDescent="0.2">
      <c r="A30" s="18"/>
      <c r="B30" s="69"/>
      <c r="C30" s="7"/>
      <c r="D30" s="7"/>
      <c r="E30" s="7"/>
      <c r="F30" s="7"/>
      <c r="G30" s="72"/>
    </row>
    <row r="31" spans="1:7" ht="16.5" x14ac:dyDescent="0.2">
      <c r="A31" s="18"/>
      <c r="B31" s="69"/>
      <c r="C31" s="7"/>
      <c r="D31" s="7"/>
      <c r="E31" s="7"/>
      <c r="F31" s="7"/>
      <c r="G31" s="72"/>
    </row>
    <row r="32" spans="1:7" ht="16.5" x14ac:dyDescent="0.2">
      <c r="A32" s="18"/>
      <c r="B32" s="69"/>
      <c r="C32" s="50"/>
      <c r="D32" s="7"/>
      <c r="E32" s="73"/>
      <c r="F32" s="7"/>
      <c r="G32" s="72"/>
    </row>
    <row r="33" spans="1:7" ht="16.5" x14ac:dyDescent="0.2">
      <c r="A33" s="18"/>
      <c r="B33" s="69"/>
      <c r="C33" s="50"/>
      <c r="D33" s="7"/>
      <c r="E33" s="7"/>
      <c r="F33" s="7"/>
      <c r="G33" s="72"/>
    </row>
    <row r="34" spans="1:7" ht="16.5" x14ac:dyDescent="0.2">
      <c r="A34" s="18"/>
      <c r="B34" s="69"/>
      <c r="C34" s="50"/>
      <c r="D34" s="7"/>
      <c r="E34" s="7"/>
      <c r="F34" s="7"/>
      <c r="G34" s="72"/>
    </row>
    <row r="35" spans="1:7" ht="16.5" x14ac:dyDescent="0.2">
      <c r="A35" s="18"/>
      <c r="B35" s="69"/>
      <c r="C35" s="50"/>
      <c r="D35" s="7"/>
      <c r="E35" s="7"/>
      <c r="F35" s="7"/>
      <c r="G35" s="72"/>
    </row>
  </sheetData>
  <sortState xmlns:xlrd2="http://schemas.microsoft.com/office/spreadsheetml/2017/richdata2" ref="B3:G31">
    <sortCondition descending="1" ref="G3:G31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32"/>
  <sheetViews>
    <sheetView workbookViewId="0">
      <selection activeCell="H16" sqref="H16"/>
    </sheetView>
  </sheetViews>
  <sheetFormatPr defaultRowHeight="12.75" x14ac:dyDescent="0.2"/>
  <cols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 x14ac:dyDescent="0.3">
      <c r="A1" s="4"/>
      <c r="B1" s="98" t="s">
        <v>64</v>
      </c>
      <c r="C1" s="98"/>
      <c r="D1" s="98"/>
      <c r="E1" s="98"/>
      <c r="F1" s="98"/>
      <c r="G1" s="98"/>
      <c r="H1" s="4"/>
    </row>
    <row r="2" spans="1:8" ht="19.5" thickBot="1" x14ac:dyDescent="0.35">
      <c r="A2" s="4"/>
      <c r="B2" s="5"/>
      <c r="C2" s="6"/>
      <c r="D2" s="6"/>
      <c r="E2" s="6"/>
      <c r="F2" s="6"/>
      <c r="G2" s="6"/>
      <c r="H2" s="4"/>
    </row>
    <row r="3" spans="1:8" ht="41.25" thickBot="1" x14ac:dyDescent="0.25">
      <c r="A3" s="10" t="s">
        <v>7</v>
      </c>
      <c r="B3" s="11" t="s">
        <v>0</v>
      </c>
      <c r="C3" s="59" t="s">
        <v>49</v>
      </c>
      <c r="D3" s="59" t="s">
        <v>52</v>
      </c>
      <c r="E3" s="59" t="s">
        <v>57</v>
      </c>
      <c r="F3" s="59" t="s">
        <v>58</v>
      </c>
      <c r="G3" s="59" t="s">
        <v>59</v>
      </c>
      <c r="H3" s="51" t="s">
        <v>1</v>
      </c>
    </row>
    <row r="4" spans="1:8" ht="16.5" x14ac:dyDescent="0.3">
      <c r="A4" s="12"/>
      <c r="B4" s="74"/>
      <c r="C4" s="82"/>
      <c r="D4" s="8"/>
      <c r="E4" s="8"/>
      <c r="F4" s="8"/>
      <c r="G4" s="8"/>
      <c r="H4" s="45"/>
    </row>
    <row r="5" spans="1:8" ht="16.5" x14ac:dyDescent="0.3">
      <c r="A5" s="12"/>
      <c r="B5" s="67"/>
      <c r="C5" s="8"/>
      <c r="D5" s="8"/>
      <c r="E5" s="8"/>
      <c r="F5" s="8"/>
      <c r="G5" s="8"/>
      <c r="H5" s="45"/>
    </row>
    <row r="6" spans="1:8" ht="16.5" x14ac:dyDescent="0.3">
      <c r="A6" s="12"/>
      <c r="B6" s="67"/>
      <c r="C6" s="8"/>
      <c r="D6" s="8"/>
      <c r="E6" s="8"/>
      <c r="F6" s="8"/>
      <c r="G6" s="8"/>
      <c r="H6" s="45"/>
    </row>
    <row r="7" spans="1:8" ht="16.5" x14ac:dyDescent="0.3">
      <c r="A7" s="12"/>
      <c r="B7" s="67"/>
      <c r="C7" s="8"/>
      <c r="D7" s="8"/>
      <c r="E7" s="8"/>
      <c r="F7" s="8"/>
      <c r="G7" s="8"/>
      <c r="H7" s="45"/>
    </row>
    <row r="8" spans="1:8" ht="16.5" x14ac:dyDescent="0.3">
      <c r="A8" s="12"/>
      <c r="B8" s="74"/>
      <c r="C8" s="82"/>
      <c r="D8" s="8"/>
      <c r="E8" s="8"/>
      <c r="F8" s="8"/>
      <c r="G8" s="8"/>
      <c r="H8" s="45"/>
    </row>
    <row r="9" spans="1:8" ht="16.5" x14ac:dyDescent="0.3">
      <c r="A9" s="12"/>
      <c r="B9" s="67"/>
      <c r="C9" s="8"/>
      <c r="D9" s="8"/>
      <c r="E9" s="8"/>
      <c r="F9" s="8"/>
      <c r="G9" s="8"/>
      <c r="H9" s="45"/>
    </row>
    <row r="10" spans="1:8" ht="16.5" x14ac:dyDescent="0.3">
      <c r="A10" s="12"/>
      <c r="B10" s="67"/>
      <c r="C10" s="8"/>
      <c r="D10" s="8"/>
      <c r="E10" s="8"/>
      <c r="F10" s="8"/>
      <c r="G10" s="8"/>
      <c r="H10" s="45"/>
    </row>
    <row r="11" spans="1:8" ht="16.5" x14ac:dyDescent="0.3">
      <c r="A11" s="12"/>
      <c r="B11" s="74"/>
      <c r="C11" s="82"/>
      <c r="D11" s="8"/>
      <c r="E11" s="8"/>
      <c r="F11" s="8"/>
      <c r="G11" s="8"/>
      <c r="H11" s="45"/>
    </row>
    <row r="12" spans="1:8" ht="16.5" x14ac:dyDescent="0.3">
      <c r="A12" s="12"/>
      <c r="B12" s="67"/>
      <c r="C12" s="8"/>
      <c r="D12" s="8"/>
      <c r="E12" s="8"/>
      <c r="F12" s="8"/>
      <c r="G12" s="8"/>
      <c r="H12" s="45"/>
    </row>
    <row r="13" spans="1:8" ht="16.5" x14ac:dyDescent="0.3">
      <c r="A13" s="12"/>
      <c r="B13" s="67"/>
      <c r="C13" s="8"/>
      <c r="D13" s="8"/>
      <c r="E13" s="8"/>
      <c r="F13" s="8"/>
      <c r="G13" s="8"/>
      <c r="H13" s="45"/>
    </row>
    <row r="14" spans="1:8" ht="16.5" x14ac:dyDescent="0.3">
      <c r="A14" s="12"/>
      <c r="B14" s="83"/>
      <c r="C14" s="8"/>
      <c r="D14" s="8"/>
      <c r="E14" s="8"/>
      <c r="F14" s="8"/>
      <c r="G14" s="8"/>
      <c r="H14" s="45"/>
    </row>
    <row r="15" spans="1:8" ht="16.5" x14ac:dyDescent="0.3">
      <c r="A15" s="12"/>
      <c r="B15" s="67"/>
      <c r="C15" s="8"/>
      <c r="D15" s="8"/>
      <c r="E15" s="8"/>
      <c r="F15" s="8"/>
      <c r="G15" s="8"/>
      <c r="H15" s="45"/>
    </row>
    <row r="16" spans="1:8" ht="16.5" x14ac:dyDescent="0.3">
      <c r="A16" s="12"/>
      <c r="B16" s="67"/>
      <c r="C16" s="8"/>
      <c r="D16" s="8"/>
      <c r="E16" s="8"/>
      <c r="F16" s="8"/>
      <c r="G16" s="8"/>
      <c r="H16" s="45"/>
    </row>
    <row r="17" spans="1:8" ht="16.5" x14ac:dyDescent="0.3">
      <c r="A17" s="12"/>
      <c r="B17" s="67"/>
      <c r="C17" s="8"/>
      <c r="D17" s="8"/>
      <c r="E17" s="8"/>
      <c r="F17" s="8"/>
      <c r="G17" s="8"/>
      <c r="H17" s="45"/>
    </row>
    <row r="18" spans="1:8" ht="16.5" x14ac:dyDescent="0.3">
      <c r="A18" s="12"/>
      <c r="B18" s="67"/>
      <c r="C18" s="8"/>
      <c r="D18" s="8"/>
      <c r="E18" s="8"/>
      <c r="F18" s="8"/>
      <c r="G18" s="8"/>
      <c r="H18" s="45"/>
    </row>
    <row r="19" spans="1:8" ht="16.5" x14ac:dyDescent="0.3">
      <c r="A19" s="12"/>
      <c r="B19" s="67"/>
      <c r="C19" s="8"/>
      <c r="D19" s="8"/>
      <c r="E19" s="8"/>
      <c r="F19" s="8"/>
      <c r="G19" s="8"/>
      <c r="H19" s="45"/>
    </row>
    <row r="20" spans="1:8" ht="16.5" x14ac:dyDescent="0.3">
      <c r="A20" s="12"/>
      <c r="B20" s="67"/>
      <c r="C20" s="8"/>
      <c r="D20" s="8"/>
      <c r="E20" s="8"/>
      <c r="F20" s="8"/>
      <c r="G20" s="8"/>
      <c r="H20" s="45"/>
    </row>
    <row r="21" spans="1:8" ht="16.5" x14ac:dyDescent="0.3">
      <c r="A21" s="12"/>
      <c r="B21" s="67"/>
      <c r="C21" s="8"/>
      <c r="D21" s="8"/>
      <c r="E21" s="8"/>
      <c r="F21" s="8"/>
      <c r="G21" s="8"/>
      <c r="H21" s="45"/>
    </row>
    <row r="22" spans="1:8" ht="16.5" x14ac:dyDescent="0.3">
      <c r="A22" s="12"/>
      <c r="B22" s="74"/>
      <c r="C22" s="8"/>
      <c r="D22" s="8"/>
      <c r="E22" s="8"/>
      <c r="F22" s="8"/>
      <c r="G22" s="8"/>
      <c r="H22" s="45"/>
    </row>
    <row r="23" spans="1:8" ht="16.5" x14ac:dyDescent="0.3">
      <c r="A23" s="12"/>
      <c r="B23" s="83"/>
      <c r="C23" s="8"/>
      <c r="D23" s="8"/>
      <c r="E23" s="8"/>
      <c r="F23" s="8"/>
      <c r="G23" s="8"/>
      <c r="H23" s="45"/>
    </row>
    <row r="24" spans="1:8" ht="16.5" x14ac:dyDescent="0.3">
      <c r="A24" s="12"/>
      <c r="B24" s="67"/>
      <c r="C24" s="8"/>
      <c r="D24" s="8"/>
      <c r="E24" s="8"/>
      <c r="F24" s="8"/>
      <c r="G24" s="8"/>
      <c r="H24" s="45"/>
    </row>
    <row r="25" spans="1:8" ht="16.5" x14ac:dyDescent="0.3">
      <c r="A25" s="12"/>
      <c r="B25" s="83"/>
      <c r="C25" s="84"/>
      <c r="D25" s="8"/>
      <c r="E25" s="8"/>
      <c r="F25" s="8"/>
      <c r="G25" s="8"/>
      <c r="H25" s="45"/>
    </row>
    <row r="26" spans="1:8" ht="16.5" x14ac:dyDescent="0.3">
      <c r="A26" s="12"/>
      <c r="B26" s="83"/>
      <c r="C26" s="82"/>
      <c r="D26" s="8"/>
      <c r="E26" s="8"/>
      <c r="F26" s="8"/>
      <c r="G26" s="8"/>
      <c r="H26" s="45"/>
    </row>
    <row r="27" spans="1:8" ht="16.5" x14ac:dyDescent="0.3">
      <c r="A27" s="12"/>
      <c r="B27" s="83"/>
      <c r="C27" s="8"/>
      <c r="D27" s="8"/>
      <c r="E27" s="8"/>
      <c r="F27" s="8"/>
      <c r="G27" s="8"/>
      <c r="H27" s="45"/>
    </row>
    <row r="28" spans="1:8" ht="16.5" x14ac:dyDescent="0.3">
      <c r="A28" s="12"/>
      <c r="B28" s="67"/>
      <c r="C28" s="8"/>
      <c r="D28" s="8"/>
      <c r="E28" s="8"/>
      <c r="F28" s="8"/>
      <c r="G28" s="8"/>
      <c r="H28" s="45"/>
    </row>
    <row r="29" spans="1:8" ht="16.5" x14ac:dyDescent="0.3">
      <c r="A29" s="12"/>
      <c r="B29" s="67"/>
      <c r="C29" s="8"/>
      <c r="D29" s="8"/>
      <c r="E29" s="8"/>
      <c r="F29" s="8"/>
      <c r="G29" s="8"/>
      <c r="H29" s="45"/>
    </row>
    <row r="30" spans="1:8" ht="16.5" x14ac:dyDescent="0.3">
      <c r="A30" s="12"/>
      <c r="B30" s="67"/>
      <c r="C30" s="8"/>
      <c r="D30" s="8"/>
      <c r="E30" s="8"/>
      <c r="F30" s="8"/>
      <c r="G30" s="8"/>
      <c r="H30" s="45"/>
    </row>
    <row r="31" spans="1:8" ht="16.5" x14ac:dyDescent="0.3">
      <c r="A31" s="12"/>
      <c r="B31" s="67"/>
      <c r="C31" s="8"/>
      <c r="D31" s="8"/>
      <c r="E31" s="8"/>
      <c r="F31" s="8"/>
      <c r="G31" s="8"/>
      <c r="H31" s="45"/>
    </row>
    <row r="32" spans="1:8" ht="16.5" x14ac:dyDescent="0.3">
      <c r="A32" s="12"/>
      <c r="B32" s="67"/>
      <c r="C32" s="8"/>
      <c r="D32" s="8"/>
      <c r="E32" s="8"/>
      <c r="F32" s="8"/>
      <c r="G32" s="8"/>
      <c r="H32" s="45"/>
    </row>
  </sheetData>
  <sortState xmlns:xlrd2="http://schemas.microsoft.com/office/spreadsheetml/2017/richdata2" ref="B4:H32">
    <sortCondition descending="1" ref="H4:H32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2"/>
  <sheetViews>
    <sheetView view="pageBreakPreview" zoomScale="87" zoomScaleNormal="98" zoomScaleSheetLayoutView="87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I31" sqref="AI31"/>
    </sheetView>
  </sheetViews>
  <sheetFormatPr defaultRowHeight="12.75" x14ac:dyDescent="0.2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2" width="8.28515625" customWidth="1"/>
    <col min="13" max="34" width="8.28515625" hidden="1" customWidth="1"/>
  </cols>
  <sheetData>
    <row r="1" spans="1:35" ht="13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5" ht="18" x14ac:dyDescent="0.25">
      <c r="B2" s="5" t="s">
        <v>62</v>
      </c>
      <c r="C2" s="5"/>
      <c r="D2" s="5"/>
      <c r="E2" s="6"/>
      <c r="F2" s="6"/>
      <c r="G2" s="6"/>
      <c r="K2" s="28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5" ht="14.45" customHeight="1" thickBot="1" x14ac:dyDescent="0.35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5" ht="40.5" customHeight="1" thickBot="1" x14ac:dyDescent="0.25">
      <c r="A4" s="108" t="s">
        <v>7</v>
      </c>
      <c r="B4" s="106" t="s">
        <v>0</v>
      </c>
      <c r="C4" s="104" t="s">
        <v>68</v>
      </c>
      <c r="D4" s="105"/>
      <c r="E4" s="104" t="s">
        <v>173</v>
      </c>
      <c r="F4" s="105"/>
      <c r="G4" s="104" t="s">
        <v>245</v>
      </c>
      <c r="H4" s="105"/>
      <c r="I4" s="104" t="s">
        <v>274</v>
      </c>
      <c r="J4" s="105"/>
      <c r="K4" s="104" t="s">
        <v>47</v>
      </c>
      <c r="L4" s="105"/>
      <c r="M4" s="104"/>
      <c r="N4" s="105"/>
      <c r="O4" s="104"/>
      <c r="P4" s="105"/>
      <c r="Q4" s="104"/>
      <c r="R4" s="105"/>
      <c r="S4" s="104"/>
      <c r="T4" s="105"/>
      <c r="U4" s="104"/>
      <c r="V4" s="105"/>
      <c r="W4" s="104"/>
      <c r="X4" s="105"/>
      <c r="Y4" s="104"/>
      <c r="Z4" s="105"/>
      <c r="AA4" s="104"/>
      <c r="AB4" s="105"/>
      <c r="AC4" s="104"/>
      <c r="AD4" s="105"/>
      <c r="AE4" s="104"/>
      <c r="AF4" s="105"/>
      <c r="AG4" s="104"/>
      <c r="AH4" s="105"/>
      <c r="AI4" s="102" t="s">
        <v>1</v>
      </c>
    </row>
    <row r="5" spans="1:35" ht="13.5" customHeight="1" thickBot="1" x14ac:dyDescent="0.25">
      <c r="A5" s="109"/>
      <c r="B5" s="107"/>
      <c r="C5" s="30" t="s">
        <v>14</v>
      </c>
      <c r="D5" s="17" t="s">
        <v>15</v>
      </c>
      <c r="E5" s="30" t="s">
        <v>14</v>
      </c>
      <c r="F5" s="17" t="s">
        <v>15</v>
      </c>
      <c r="G5" s="17" t="s">
        <v>14</v>
      </c>
      <c r="H5" s="17" t="s">
        <v>15</v>
      </c>
      <c r="I5" s="17" t="s">
        <v>14</v>
      </c>
      <c r="J5" s="26" t="s">
        <v>15</v>
      </c>
      <c r="K5" s="17" t="s">
        <v>14</v>
      </c>
      <c r="L5" s="26" t="s">
        <v>15</v>
      </c>
      <c r="M5" s="17" t="s">
        <v>14</v>
      </c>
      <c r="N5" s="26" t="s">
        <v>15</v>
      </c>
      <c r="O5" s="17" t="s">
        <v>14</v>
      </c>
      <c r="P5" s="26" t="s">
        <v>15</v>
      </c>
      <c r="Q5" s="17" t="s">
        <v>14</v>
      </c>
      <c r="R5" s="26" t="s">
        <v>15</v>
      </c>
      <c r="S5" s="17" t="s">
        <v>14</v>
      </c>
      <c r="T5" s="26" t="s">
        <v>15</v>
      </c>
      <c r="U5" s="17" t="s">
        <v>14</v>
      </c>
      <c r="V5" s="26" t="s">
        <v>15</v>
      </c>
      <c r="W5" s="17" t="s">
        <v>14</v>
      </c>
      <c r="X5" s="26" t="s">
        <v>15</v>
      </c>
      <c r="Y5" s="17" t="s">
        <v>14</v>
      </c>
      <c r="Z5" s="26" t="s">
        <v>15</v>
      </c>
      <c r="AA5" s="17" t="s">
        <v>14</v>
      </c>
      <c r="AB5" s="26" t="s">
        <v>15</v>
      </c>
      <c r="AC5" s="17" t="s">
        <v>14</v>
      </c>
      <c r="AD5" s="26" t="s">
        <v>15</v>
      </c>
      <c r="AE5" s="17" t="s">
        <v>14</v>
      </c>
      <c r="AF5" s="26" t="s">
        <v>15</v>
      </c>
      <c r="AG5" s="17" t="s">
        <v>14</v>
      </c>
      <c r="AH5" s="26" t="s">
        <v>15</v>
      </c>
      <c r="AI5" s="103"/>
    </row>
    <row r="6" spans="1:35" ht="16.5" x14ac:dyDescent="0.3">
      <c r="A6" s="13"/>
      <c r="B6" s="13" t="s">
        <v>71</v>
      </c>
      <c r="C6" s="20"/>
      <c r="D6" s="23"/>
      <c r="E6" s="20"/>
      <c r="F6" s="23">
        <v>1200</v>
      </c>
      <c r="G6" s="20"/>
      <c r="H6" s="20"/>
      <c r="I6" s="23">
        <v>3200</v>
      </c>
      <c r="J6" s="20">
        <v>400</v>
      </c>
      <c r="K6" s="23">
        <v>1000</v>
      </c>
      <c r="L6" s="20"/>
      <c r="M6" s="128"/>
      <c r="N6" s="127"/>
      <c r="O6" s="128"/>
      <c r="P6" s="127"/>
      <c r="Q6" s="128"/>
      <c r="R6" s="127"/>
      <c r="S6" s="128"/>
      <c r="T6" s="127"/>
      <c r="U6" s="128"/>
      <c r="V6" s="127"/>
      <c r="W6" s="128"/>
      <c r="X6" s="127"/>
      <c r="Y6" s="128"/>
      <c r="Z6" s="127"/>
      <c r="AA6" s="128"/>
      <c r="AB6" s="127"/>
      <c r="AC6" s="128"/>
      <c r="AD6" s="127"/>
      <c r="AE6" s="128"/>
      <c r="AF6" s="127"/>
      <c r="AG6" s="127"/>
      <c r="AH6" s="127"/>
      <c r="AI6" s="49">
        <f t="shared" ref="AI6:AI26" si="0">SUM(D6:AH6)</f>
        <v>5800</v>
      </c>
    </row>
    <row r="7" spans="1:35" ht="16.5" x14ac:dyDescent="0.3">
      <c r="A7" s="13"/>
      <c r="B7" s="13" t="s">
        <v>69</v>
      </c>
      <c r="C7" s="20"/>
      <c r="D7" s="23">
        <v>700</v>
      </c>
      <c r="E7" s="20"/>
      <c r="F7" s="23">
        <v>750</v>
      </c>
      <c r="G7" s="20"/>
      <c r="H7" s="20"/>
      <c r="I7" s="23">
        <v>3200</v>
      </c>
      <c r="J7" s="20"/>
      <c r="K7" s="23"/>
      <c r="L7" s="20"/>
      <c r="M7" s="20"/>
      <c r="N7" s="23"/>
      <c r="O7" s="20"/>
      <c r="P7" s="23"/>
      <c r="Q7" s="20"/>
      <c r="R7" s="23"/>
      <c r="S7" s="20"/>
      <c r="T7" s="23"/>
      <c r="U7" s="20"/>
      <c r="V7" s="23"/>
      <c r="W7" s="20"/>
      <c r="X7" s="23"/>
      <c r="Y7" s="20"/>
      <c r="Z7" s="23"/>
      <c r="AA7" s="20"/>
      <c r="AB7" s="23"/>
      <c r="AC7" s="20"/>
      <c r="AD7" s="23"/>
      <c r="AE7" s="20"/>
      <c r="AF7" s="23"/>
      <c r="AG7" s="23"/>
      <c r="AH7" s="23"/>
      <c r="AI7" s="9">
        <f t="shared" si="0"/>
        <v>4650</v>
      </c>
    </row>
    <row r="8" spans="1:35" ht="15.75" customHeight="1" x14ac:dyDescent="0.3">
      <c r="A8" s="13"/>
      <c r="B8" s="13" t="s">
        <v>70</v>
      </c>
      <c r="C8" s="20"/>
      <c r="D8" s="23">
        <v>200</v>
      </c>
      <c r="E8" s="20"/>
      <c r="F8" s="23">
        <v>1200</v>
      </c>
      <c r="G8" s="20"/>
      <c r="H8" s="20"/>
      <c r="I8" s="23"/>
      <c r="J8" s="20">
        <v>1200</v>
      </c>
      <c r="K8" s="23"/>
      <c r="L8" s="20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49">
        <f t="shared" si="0"/>
        <v>2600</v>
      </c>
    </row>
    <row r="9" spans="1:35" ht="16.5" x14ac:dyDescent="0.3">
      <c r="A9" s="13"/>
      <c r="B9" s="13" t="s">
        <v>85</v>
      </c>
      <c r="C9" s="20"/>
      <c r="D9" s="23"/>
      <c r="E9" s="20"/>
      <c r="F9" s="23">
        <v>750</v>
      </c>
      <c r="G9" s="20"/>
      <c r="H9" s="20"/>
      <c r="I9" s="23"/>
      <c r="J9" s="20">
        <v>1600</v>
      </c>
      <c r="K9" s="23"/>
      <c r="L9" s="20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49">
        <f t="shared" si="0"/>
        <v>2350</v>
      </c>
    </row>
    <row r="10" spans="1:35" ht="16.5" x14ac:dyDescent="0.3">
      <c r="A10" s="13"/>
      <c r="B10" s="13" t="s">
        <v>152</v>
      </c>
      <c r="C10" s="20"/>
      <c r="D10" s="23"/>
      <c r="E10" s="20"/>
      <c r="F10" s="23">
        <v>750</v>
      </c>
      <c r="G10" s="20"/>
      <c r="H10" s="20"/>
      <c r="I10" s="23"/>
      <c r="J10" s="20">
        <v>1600</v>
      </c>
      <c r="K10" s="23"/>
      <c r="L10" s="20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49">
        <f t="shared" si="0"/>
        <v>2350</v>
      </c>
    </row>
    <row r="11" spans="1:35" ht="16.5" x14ac:dyDescent="0.3">
      <c r="A11" s="13"/>
      <c r="B11" s="13" t="s">
        <v>41</v>
      </c>
      <c r="C11" s="20"/>
      <c r="D11" s="23"/>
      <c r="E11" s="20"/>
      <c r="F11" s="23"/>
      <c r="G11" s="20"/>
      <c r="H11" s="20"/>
      <c r="I11" s="23"/>
      <c r="J11" s="20">
        <v>1600</v>
      </c>
      <c r="K11" s="23"/>
      <c r="L11" s="20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49">
        <f t="shared" si="0"/>
        <v>1600</v>
      </c>
    </row>
    <row r="12" spans="1:35" ht="16.5" x14ac:dyDescent="0.3">
      <c r="A12" s="13"/>
      <c r="B12" s="13" t="s">
        <v>46</v>
      </c>
      <c r="C12" s="20"/>
      <c r="D12" s="23"/>
      <c r="E12" s="20"/>
      <c r="F12" s="23"/>
      <c r="G12" s="20"/>
      <c r="H12" s="20"/>
      <c r="I12" s="23"/>
      <c r="J12" s="20"/>
      <c r="K12" s="23">
        <v>800</v>
      </c>
      <c r="L12" s="20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49">
        <f t="shared" si="0"/>
        <v>800</v>
      </c>
    </row>
    <row r="13" spans="1:35" ht="16.5" x14ac:dyDescent="0.3">
      <c r="A13" s="13"/>
      <c r="B13" s="13" t="s">
        <v>174</v>
      </c>
      <c r="C13" s="20"/>
      <c r="D13" s="23"/>
      <c r="E13" s="20"/>
      <c r="F13" s="23">
        <v>450</v>
      </c>
      <c r="G13" s="20"/>
      <c r="H13" s="20"/>
      <c r="I13" s="23"/>
      <c r="J13" s="20"/>
      <c r="K13" s="23"/>
      <c r="L13" s="20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49">
        <f t="shared" si="0"/>
        <v>450</v>
      </c>
    </row>
    <row r="14" spans="1:35" ht="16.5" x14ac:dyDescent="0.3">
      <c r="A14" s="13"/>
      <c r="B14" s="13" t="s">
        <v>38</v>
      </c>
      <c r="C14" s="20"/>
      <c r="D14" s="23">
        <v>200</v>
      </c>
      <c r="E14" s="20"/>
      <c r="F14" s="23">
        <v>150</v>
      </c>
      <c r="G14" s="20"/>
      <c r="H14" s="20"/>
      <c r="I14" s="23"/>
      <c r="J14" s="20"/>
      <c r="K14" s="23"/>
      <c r="L14" s="20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49">
        <f t="shared" si="0"/>
        <v>350</v>
      </c>
    </row>
    <row r="15" spans="1:35" ht="16.5" x14ac:dyDescent="0.3">
      <c r="A15" s="13"/>
      <c r="B15" s="13" t="s">
        <v>176</v>
      </c>
      <c r="C15" s="20"/>
      <c r="D15" s="23"/>
      <c r="E15" s="20"/>
      <c r="F15" s="23">
        <v>300</v>
      </c>
      <c r="G15" s="20"/>
      <c r="H15" s="20"/>
      <c r="I15" s="23"/>
      <c r="J15" s="20"/>
      <c r="K15" s="23"/>
      <c r="L15" s="20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49">
        <f t="shared" si="0"/>
        <v>300</v>
      </c>
    </row>
    <row r="16" spans="1:35" ht="15.75" customHeight="1" x14ac:dyDescent="0.3">
      <c r="A16" s="13"/>
      <c r="B16" s="13" t="s">
        <v>175</v>
      </c>
      <c r="C16" s="20"/>
      <c r="D16" s="23"/>
      <c r="E16" s="20"/>
      <c r="F16" s="23">
        <v>300</v>
      </c>
      <c r="G16" s="20"/>
      <c r="H16" s="20"/>
      <c r="I16" s="23"/>
      <c r="J16" s="20"/>
      <c r="K16" s="23"/>
      <c r="L16" s="20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49">
        <f t="shared" si="0"/>
        <v>300</v>
      </c>
    </row>
    <row r="17" spans="1:35" ht="16.5" x14ac:dyDescent="0.3">
      <c r="A17" s="13"/>
      <c r="B17" s="13" t="s">
        <v>179</v>
      </c>
      <c r="C17" s="20"/>
      <c r="D17" s="23"/>
      <c r="E17" s="20"/>
      <c r="F17" s="23">
        <v>300</v>
      </c>
      <c r="G17" s="20"/>
      <c r="H17" s="20"/>
      <c r="I17" s="23"/>
      <c r="J17" s="20"/>
      <c r="K17" s="23"/>
      <c r="L17" s="20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49">
        <f t="shared" si="0"/>
        <v>300</v>
      </c>
    </row>
    <row r="18" spans="1:35" ht="16.5" x14ac:dyDescent="0.3">
      <c r="A18" s="13"/>
      <c r="B18" s="13" t="s">
        <v>45</v>
      </c>
      <c r="C18" s="20"/>
      <c r="D18" s="23"/>
      <c r="E18" s="20"/>
      <c r="F18" s="23"/>
      <c r="G18" s="20"/>
      <c r="H18" s="20">
        <v>200</v>
      </c>
      <c r="I18" s="23"/>
      <c r="J18" s="20"/>
      <c r="K18" s="23"/>
      <c r="L18" s="20"/>
      <c r="M18" s="20"/>
      <c r="N18" s="23"/>
      <c r="O18" s="20"/>
      <c r="P18" s="23"/>
      <c r="Q18" s="20"/>
      <c r="R18" s="23"/>
      <c r="S18" s="20"/>
      <c r="T18" s="23"/>
      <c r="U18" s="20"/>
      <c r="V18" s="23"/>
      <c r="W18" s="20"/>
      <c r="X18" s="23"/>
      <c r="Y18" s="20"/>
      <c r="Z18" s="23"/>
      <c r="AA18" s="20"/>
      <c r="AB18" s="23"/>
      <c r="AC18" s="20"/>
      <c r="AD18" s="23"/>
      <c r="AE18" s="20"/>
      <c r="AF18" s="23"/>
      <c r="AG18" s="23"/>
      <c r="AH18" s="23"/>
      <c r="AI18" s="9">
        <f t="shared" si="0"/>
        <v>200</v>
      </c>
    </row>
    <row r="19" spans="1:35" ht="16.5" x14ac:dyDescent="0.3">
      <c r="A19" s="13"/>
      <c r="B19" s="13" t="s">
        <v>202</v>
      </c>
      <c r="C19" s="20"/>
      <c r="D19" s="23"/>
      <c r="E19" s="20"/>
      <c r="F19" s="23"/>
      <c r="G19" s="20"/>
      <c r="H19" s="20">
        <v>200</v>
      </c>
      <c r="I19" s="23"/>
      <c r="J19" s="20"/>
      <c r="K19" s="23"/>
      <c r="L19" s="20"/>
      <c r="M19" s="20"/>
      <c r="N19" s="23"/>
      <c r="O19" s="20"/>
      <c r="P19" s="23"/>
      <c r="Q19" s="20"/>
      <c r="R19" s="23"/>
      <c r="S19" s="20"/>
      <c r="T19" s="23"/>
      <c r="U19" s="20"/>
      <c r="V19" s="23"/>
      <c r="W19" s="20"/>
      <c r="X19" s="23"/>
      <c r="Y19" s="20"/>
      <c r="Z19" s="23"/>
      <c r="AA19" s="20"/>
      <c r="AB19" s="23"/>
      <c r="AC19" s="20"/>
      <c r="AD19" s="23"/>
      <c r="AE19" s="20"/>
      <c r="AF19" s="23"/>
      <c r="AG19" s="23"/>
      <c r="AH19" s="23"/>
      <c r="AI19" s="9">
        <f t="shared" si="0"/>
        <v>200</v>
      </c>
    </row>
    <row r="20" spans="1:35" ht="16.5" x14ac:dyDescent="0.3">
      <c r="A20" s="13"/>
      <c r="B20" s="13" t="s">
        <v>243</v>
      </c>
      <c r="C20" s="20"/>
      <c r="D20" s="23"/>
      <c r="E20" s="20"/>
      <c r="F20" s="23"/>
      <c r="G20" s="20"/>
      <c r="H20" s="20">
        <v>200</v>
      </c>
      <c r="I20" s="23"/>
      <c r="J20" s="20"/>
      <c r="K20" s="23"/>
      <c r="L20" s="20"/>
      <c r="M20" s="20"/>
      <c r="N20" s="23"/>
      <c r="O20" s="20"/>
      <c r="P20" s="23"/>
      <c r="Q20" s="20"/>
      <c r="R20" s="23"/>
      <c r="S20" s="20"/>
      <c r="T20" s="23"/>
      <c r="U20" s="20"/>
      <c r="V20" s="23"/>
      <c r="W20" s="20"/>
      <c r="X20" s="23"/>
      <c r="Y20" s="20"/>
      <c r="Z20" s="23"/>
      <c r="AA20" s="20"/>
      <c r="AB20" s="23"/>
      <c r="AC20" s="20"/>
      <c r="AD20" s="23"/>
      <c r="AE20" s="20"/>
      <c r="AF20" s="23"/>
      <c r="AG20" s="23"/>
      <c r="AH20" s="23"/>
      <c r="AI20" s="9">
        <f t="shared" si="0"/>
        <v>200</v>
      </c>
    </row>
    <row r="21" spans="1:35" ht="16.5" x14ac:dyDescent="0.3">
      <c r="A21" s="13"/>
      <c r="B21" s="13" t="s">
        <v>180</v>
      </c>
      <c r="C21" s="20"/>
      <c r="D21" s="23"/>
      <c r="E21" s="20"/>
      <c r="F21" s="23">
        <v>300</v>
      </c>
      <c r="G21" s="20"/>
      <c r="H21" s="20"/>
      <c r="I21" s="23"/>
      <c r="J21" s="20"/>
      <c r="K21" s="23"/>
      <c r="L21" s="20"/>
      <c r="M21" s="20"/>
      <c r="N21" s="23"/>
      <c r="O21" s="20"/>
      <c r="P21" s="23"/>
      <c r="Q21" s="20"/>
      <c r="R21" s="23"/>
      <c r="S21" s="20"/>
      <c r="T21" s="23"/>
      <c r="U21" s="20"/>
      <c r="V21" s="23"/>
      <c r="W21" s="20"/>
      <c r="X21" s="23"/>
      <c r="Y21" s="20"/>
      <c r="Z21" s="23"/>
      <c r="AA21" s="20"/>
      <c r="AB21" s="23"/>
      <c r="AC21" s="20"/>
      <c r="AD21" s="23"/>
      <c r="AE21" s="20"/>
      <c r="AF21" s="23"/>
      <c r="AG21" s="23"/>
      <c r="AH21" s="23"/>
      <c r="AI21" s="9">
        <f t="shared" si="0"/>
        <v>300</v>
      </c>
    </row>
    <row r="22" spans="1:35" ht="16.5" x14ac:dyDescent="0.3">
      <c r="A22" s="13"/>
      <c r="B22" s="13" t="s">
        <v>181</v>
      </c>
      <c r="C22" s="20"/>
      <c r="D22" s="23"/>
      <c r="E22" s="20"/>
      <c r="F22" s="23">
        <v>150</v>
      </c>
      <c r="G22" s="20"/>
      <c r="H22" s="23"/>
      <c r="I22" s="23"/>
      <c r="J22" s="23"/>
      <c r="K22" s="20"/>
      <c r="L22" s="23"/>
      <c r="M22" s="20"/>
      <c r="N22" s="23"/>
      <c r="O22" s="20"/>
      <c r="P22" s="23"/>
      <c r="Q22" s="20"/>
      <c r="R22" s="23"/>
      <c r="S22" s="20"/>
      <c r="T22" s="23"/>
      <c r="U22" s="20"/>
      <c r="V22" s="23"/>
      <c r="W22" s="20"/>
      <c r="X22" s="23"/>
      <c r="Y22" s="20"/>
      <c r="Z22" s="23"/>
      <c r="AA22" s="20"/>
      <c r="AB22" s="23"/>
      <c r="AC22" s="20"/>
      <c r="AD22" s="23"/>
      <c r="AE22" s="20"/>
      <c r="AF22" s="23"/>
      <c r="AG22" s="23"/>
      <c r="AH22" s="23"/>
      <c r="AI22" s="9">
        <f t="shared" si="0"/>
        <v>150</v>
      </c>
    </row>
    <row r="23" spans="1:35" ht="16.5" x14ac:dyDescent="0.3">
      <c r="A23" s="13"/>
      <c r="B23" s="13" t="s">
        <v>149</v>
      </c>
      <c r="C23" s="20"/>
      <c r="D23" s="23"/>
      <c r="E23" s="20"/>
      <c r="F23" s="23">
        <v>150</v>
      </c>
      <c r="G23" s="20"/>
      <c r="H23" s="23"/>
      <c r="I23" s="23"/>
      <c r="J23" s="23"/>
      <c r="K23" s="20"/>
      <c r="L23" s="23"/>
      <c r="M23" s="20"/>
      <c r="N23" s="23"/>
      <c r="O23" s="20"/>
      <c r="P23" s="23"/>
      <c r="Q23" s="20"/>
      <c r="R23" s="23"/>
      <c r="S23" s="20"/>
      <c r="T23" s="23"/>
      <c r="U23" s="20"/>
      <c r="V23" s="23"/>
      <c r="W23" s="20"/>
      <c r="X23" s="23"/>
      <c r="Y23" s="20"/>
      <c r="Z23" s="23"/>
      <c r="AA23" s="20"/>
      <c r="AB23" s="23"/>
      <c r="AC23" s="20"/>
      <c r="AD23" s="23"/>
      <c r="AE23" s="20"/>
      <c r="AF23" s="23"/>
      <c r="AG23" s="23"/>
      <c r="AH23" s="23"/>
      <c r="AI23" s="9">
        <f t="shared" si="0"/>
        <v>150</v>
      </c>
    </row>
    <row r="24" spans="1:35" ht="16.5" x14ac:dyDescent="0.3">
      <c r="A24" s="13"/>
      <c r="B24" s="13" t="s">
        <v>182</v>
      </c>
      <c r="C24" s="20"/>
      <c r="D24" s="23"/>
      <c r="E24" s="20"/>
      <c r="F24" s="23">
        <v>150</v>
      </c>
      <c r="G24" s="20"/>
      <c r="H24" s="23"/>
      <c r="I24" s="23"/>
      <c r="J24" s="23"/>
      <c r="K24" s="20"/>
      <c r="L24" s="23"/>
      <c r="M24" s="20"/>
      <c r="N24" s="23"/>
      <c r="O24" s="20"/>
      <c r="P24" s="23"/>
      <c r="Q24" s="20"/>
      <c r="R24" s="23"/>
      <c r="S24" s="20"/>
      <c r="T24" s="23"/>
      <c r="U24" s="20"/>
      <c r="V24" s="23"/>
      <c r="W24" s="20"/>
      <c r="X24" s="23"/>
      <c r="Y24" s="20"/>
      <c r="Z24" s="23"/>
      <c r="AA24" s="20"/>
      <c r="AB24" s="23"/>
      <c r="AC24" s="20"/>
      <c r="AD24" s="23"/>
      <c r="AE24" s="20"/>
      <c r="AF24" s="23"/>
      <c r="AG24" s="23"/>
      <c r="AH24" s="23"/>
      <c r="AI24" s="9">
        <f t="shared" si="0"/>
        <v>150</v>
      </c>
    </row>
    <row r="25" spans="1:35" ht="15.75" customHeight="1" x14ac:dyDescent="0.3">
      <c r="A25" s="13"/>
      <c r="B25" s="13" t="s">
        <v>177</v>
      </c>
      <c r="C25" s="55"/>
      <c r="D25" s="22"/>
      <c r="E25" s="19"/>
      <c r="F25" s="23">
        <v>150</v>
      </c>
      <c r="G25" s="20"/>
      <c r="H25" s="23"/>
      <c r="I25" s="23"/>
      <c r="J25" s="23"/>
      <c r="K25" s="20"/>
      <c r="L25" s="23"/>
      <c r="M25" s="20"/>
      <c r="N25" s="23"/>
      <c r="O25" s="20"/>
      <c r="P25" s="23"/>
      <c r="Q25" s="20"/>
      <c r="R25" s="23"/>
      <c r="S25" s="20"/>
      <c r="T25" s="23"/>
      <c r="U25" s="20"/>
      <c r="V25" s="23"/>
      <c r="W25" s="20"/>
      <c r="X25" s="23"/>
      <c r="Y25" s="20"/>
      <c r="Z25" s="23"/>
      <c r="AA25" s="20"/>
      <c r="AB25" s="23"/>
      <c r="AC25" s="20"/>
      <c r="AD25" s="23"/>
      <c r="AE25" s="20"/>
      <c r="AF25" s="23"/>
      <c r="AG25" s="23"/>
      <c r="AH25" s="23"/>
      <c r="AI25" s="9">
        <f t="shared" si="0"/>
        <v>150</v>
      </c>
    </row>
    <row r="26" spans="1:35" ht="16.5" x14ac:dyDescent="0.3">
      <c r="A26" s="13"/>
      <c r="B26" s="13" t="s">
        <v>178</v>
      </c>
      <c r="C26" s="55"/>
      <c r="D26" s="22"/>
      <c r="E26" s="19"/>
      <c r="F26" s="23">
        <v>150</v>
      </c>
      <c r="G26" s="20"/>
      <c r="H26" s="23"/>
      <c r="I26" s="23"/>
      <c r="J26" s="23"/>
      <c r="K26" s="20"/>
      <c r="L26" s="23"/>
      <c r="M26" s="20"/>
      <c r="N26" s="23"/>
      <c r="O26" s="20"/>
      <c r="P26" s="23"/>
      <c r="Q26" s="20"/>
      <c r="R26" s="23"/>
      <c r="S26" s="20"/>
      <c r="T26" s="23"/>
      <c r="U26" s="20"/>
      <c r="V26" s="23"/>
      <c r="W26" s="20"/>
      <c r="X26" s="23"/>
      <c r="Y26" s="20"/>
      <c r="Z26" s="23"/>
      <c r="AA26" s="20"/>
      <c r="AB26" s="23"/>
      <c r="AC26" s="20"/>
      <c r="AD26" s="23"/>
      <c r="AE26" s="20"/>
      <c r="AF26" s="23"/>
      <c r="AG26" s="23"/>
      <c r="AH26" s="23"/>
      <c r="AI26" s="9">
        <f t="shared" si="0"/>
        <v>150</v>
      </c>
    </row>
    <row r="27" spans="1:35" ht="16.5" x14ac:dyDescent="0.3">
      <c r="A27" s="24"/>
      <c r="B27" s="14" t="s">
        <v>183</v>
      </c>
      <c r="C27" s="55"/>
      <c r="D27" s="22"/>
      <c r="E27" s="20"/>
      <c r="F27" s="23">
        <v>150</v>
      </c>
      <c r="G27" s="20"/>
      <c r="H27" s="23"/>
      <c r="I27" s="23"/>
      <c r="J27" s="23"/>
      <c r="K27" s="20"/>
      <c r="L27" s="23"/>
      <c r="M27" s="20"/>
      <c r="N27" s="23"/>
      <c r="O27" s="20"/>
      <c r="P27" s="23"/>
      <c r="Q27" s="20"/>
      <c r="R27" s="23"/>
      <c r="S27" s="20"/>
      <c r="T27" s="23"/>
      <c r="U27" s="20"/>
      <c r="V27" s="23"/>
      <c r="W27" s="20"/>
      <c r="X27" s="23"/>
      <c r="Y27" s="20"/>
      <c r="Z27" s="23"/>
      <c r="AA27" s="20"/>
      <c r="AB27" s="23"/>
      <c r="AC27" s="20"/>
      <c r="AD27" s="23"/>
      <c r="AE27" s="20"/>
      <c r="AF27" s="23"/>
      <c r="AG27" s="23"/>
      <c r="AH27" s="23"/>
      <c r="AI27" s="9">
        <f t="shared" ref="AI27:AI30" si="1">SUM(D27:AH27)</f>
        <v>150</v>
      </c>
    </row>
    <row r="28" spans="1:35" ht="16.5" x14ac:dyDescent="0.3">
      <c r="A28" s="24"/>
      <c r="B28" s="13"/>
      <c r="C28" s="55"/>
      <c r="D28" s="22"/>
      <c r="E28" s="19"/>
      <c r="F28" s="23"/>
      <c r="G28" s="20"/>
      <c r="H28" s="23"/>
      <c r="I28" s="23"/>
      <c r="J28" s="23"/>
      <c r="K28" s="20"/>
      <c r="L28" s="23"/>
      <c r="M28" s="20"/>
      <c r="N28" s="23"/>
      <c r="O28" s="20"/>
      <c r="P28" s="23"/>
      <c r="Q28" s="20"/>
      <c r="R28" s="23"/>
      <c r="S28" s="20"/>
      <c r="T28" s="23"/>
      <c r="U28" s="20"/>
      <c r="V28" s="23"/>
      <c r="W28" s="20"/>
      <c r="X28" s="23"/>
      <c r="Y28" s="20"/>
      <c r="Z28" s="23"/>
      <c r="AA28" s="20"/>
      <c r="AB28" s="23"/>
      <c r="AC28" s="20"/>
      <c r="AD28" s="23"/>
      <c r="AE28" s="20"/>
      <c r="AF28" s="23"/>
      <c r="AG28" s="23"/>
      <c r="AH28" s="23"/>
      <c r="AI28" s="9">
        <f t="shared" si="1"/>
        <v>0</v>
      </c>
    </row>
    <row r="29" spans="1:35" ht="16.5" x14ac:dyDescent="0.3">
      <c r="A29" s="24"/>
      <c r="B29" s="14"/>
      <c r="C29" s="55"/>
      <c r="D29" s="22"/>
      <c r="E29" s="19"/>
      <c r="F29" s="23"/>
      <c r="G29" s="20"/>
      <c r="H29" s="23"/>
      <c r="I29" s="23"/>
      <c r="J29" s="23"/>
      <c r="K29" s="20"/>
      <c r="L29" s="23"/>
      <c r="M29" s="20"/>
      <c r="N29" s="23"/>
      <c r="O29" s="20"/>
      <c r="P29" s="23"/>
      <c r="Q29" s="20"/>
      <c r="R29" s="23"/>
      <c r="S29" s="20"/>
      <c r="T29" s="23"/>
      <c r="U29" s="20"/>
      <c r="V29" s="23"/>
      <c r="W29" s="20"/>
      <c r="X29" s="23"/>
      <c r="Y29" s="20"/>
      <c r="Z29" s="23"/>
      <c r="AA29" s="20"/>
      <c r="AB29" s="23"/>
      <c r="AC29" s="20"/>
      <c r="AD29" s="23"/>
      <c r="AE29" s="20"/>
      <c r="AF29" s="23"/>
      <c r="AG29" s="23"/>
      <c r="AH29" s="23"/>
      <c r="AI29" s="9">
        <f t="shared" si="1"/>
        <v>0</v>
      </c>
    </row>
    <row r="30" spans="1:35" ht="16.5" x14ac:dyDescent="0.3">
      <c r="A30" s="24"/>
      <c r="B30" s="16"/>
      <c r="C30" s="55"/>
      <c r="D30" s="22"/>
      <c r="E30" s="21"/>
      <c r="F30" s="23"/>
      <c r="G30" s="20"/>
      <c r="H30" s="23"/>
      <c r="I30" s="23"/>
      <c r="J30" s="23"/>
      <c r="K30" s="20"/>
      <c r="L30" s="23"/>
      <c r="M30" s="20"/>
      <c r="N30" s="23"/>
      <c r="O30" s="20"/>
      <c r="P30" s="23"/>
      <c r="Q30" s="20"/>
      <c r="R30" s="23"/>
      <c r="S30" s="20"/>
      <c r="T30" s="23"/>
      <c r="U30" s="20"/>
      <c r="V30" s="23"/>
      <c r="W30" s="20"/>
      <c r="X30" s="23"/>
      <c r="Y30" s="20"/>
      <c r="Z30" s="23"/>
      <c r="AA30" s="20"/>
      <c r="AB30" s="23"/>
      <c r="AC30" s="20"/>
      <c r="AD30" s="23"/>
      <c r="AE30" s="20"/>
      <c r="AF30" s="23"/>
      <c r="AG30" s="23"/>
      <c r="AH30" s="23"/>
      <c r="AI30" s="9">
        <f t="shared" si="1"/>
        <v>0</v>
      </c>
    </row>
    <row r="31" spans="1:35" ht="16.5" x14ac:dyDescent="0.3">
      <c r="A31" s="24"/>
      <c r="B31" s="13"/>
      <c r="C31" s="55"/>
      <c r="D31" s="22"/>
      <c r="E31" s="19"/>
      <c r="F31" s="23"/>
      <c r="G31" s="20"/>
      <c r="H31" s="23"/>
      <c r="I31" s="23"/>
      <c r="J31" s="23"/>
      <c r="K31" s="20"/>
      <c r="L31" s="23"/>
      <c r="M31" s="20"/>
      <c r="N31" s="23"/>
      <c r="O31" s="20"/>
      <c r="P31" s="23"/>
      <c r="Q31" s="20"/>
      <c r="R31" s="23"/>
      <c r="S31" s="20"/>
      <c r="T31" s="23"/>
      <c r="U31" s="20"/>
      <c r="V31" s="23"/>
      <c r="W31" s="20"/>
      <c r="X31" s="23"/>
      <c r="Y31" s="20"/>
      <c r="Z31" s="23"/>
      <c r="AA31" s="20"/>
      <c r="AB31" s="23"/>
      <c r="AC31" s="20"/>
      <c r="AD31" s="23"/>
      <c r="AE31" s="20"/>
      <c r="AF31" s="23"/>
      <c r="AG31" s="23"/>
      <c r="AH31" s="23"/>
      <c r="AI31" s="9">
        <f>SUM(AI6:AI30)</f>
        <v>23650</v>
      </c>
    </row>
    <row r="32" spans="1:35" ht="16.5" x14ac:dyDescent="0.3">
      <c r="A32" s="24"/>
      <c r="B32" s="13"/>
      <c r="C32" s="55"/>
      <c r="D32" s="22"/>
      <c r="E32" s="19"/>
      <c r="F32" s="23"/>
      <c r="G32" s="20"/>
      <c r="H32" s="23"/>
      <c r="I32" s="23"/>
      <c r="J32" s="23"/>
      <c r="K32" s="20"/>
      <c r="L32" s="23"/>
      <c r="M32" s="20"/>
      <c r="N32" s="23"/>
      <c r="O32" s="20"/>
      <c r="P32" s="23"/>
      <c r="Q32" s="20"/>
      <c r="R32" s="23"/>
      <c r="S32" s="20"/>
      <c r="T32" s="23"/>
      <c r="U32" s="20"/>
      <c r="V32" s="23"/>
      <c r="W32" s="20"/>
      <c r="X32" s="23"/>
      <c r="Y32" s="20"/>
      <c r="Z32" s="23"/>
      <c r="AA32" s="20"/>
      <c r="AB32" s="23"/>
      <c r="AC32" s="20"/>
      <c r="AD32" s="23"/>
      <c r="AE32" s="20"/>
      <c r="AF32" s="23"/>
      <c r="AG32" s="23"/>
      <c r="AH32" s="23"/>
      <c r="AI32" s="9"/>
    </row>
    <row r="33" spans="1:35" ht="16.5" x14ac:dyDescent="0.3">
      <c r="A33" s="24"/>
      <c r="B33" s="13"/>
      <c r="C33" s="55"/>
      <c r="D33" s="22"/>
      <c r="E33" s="19"/>
      <c r="F33" s="23"/>
      <c r="G33" s="20"/>
      <c r="H33" s="23"/>
      <c r="I33" s="23"/>
      <c r="J33" s="23"/>
      <c r="K33" s="20"/>
      <c r="L33" s="23"/>
      <c r="M33" s="20"/>
      <c r="N33" s="23"/>
      <c r="O33" s="20"/>
      <c r="P33" s="23"/>
      <c r="Q33" s="20"/>
      <c r="R33" s="23"/>
      <c r="S33" s="20"/>
      <c r="T33" s="23"/>
      <c r="U33" s="20"/>
      <c r="V33" s="23"/>
      <c r="W33" s="20"/>
      <c r="X33" s="23"/>
      <c r="Y33" s="20"/>
      <c r="Z33" s="23"/>
      <c r="AA33" s="20"/>
      <c r="AB33" s="23"/>
      <c r="AC33" s="20"/>
      <c r="AD33" s="23"/>
      <c r="AE33" s="20"/>
      <c r="AF33" s="23"/>
      <c r="AG33" s="23"/>
      <c r="AH33" s="23"/>
      <c r="AI33" s="9"/>
    </row>
    <row r="34" spans="1:35" ht="16.5" x14ac:dyDescent="0.3">
      <c r="A34" s="24"/>
      <c r="B34" s="13"/>
      <c r="C34" s="55"/>
      <c r="D34" s="22"/>
      <c r="E34" s="19"/>
      <c r="F34" s="23"/>
      <c r="G34" s="20"/>
      <c r="H34" s="23"/>
      <c r="I34" s="23"/>
      <c r="J34" s="23"/>
      <c r="K34" s="20"/>
      <c r="L34" s="23"/>
      <c r="M34" s="20"/>
      <c r="N34" s="23"/>
      <c r="O34" s="20"/>
      <c r="P34" s="23"/>
      <c r="Q34" s="20"/>
      <c r="R34" s="23"/>
      <c r="S34" s="20"/>
      <c r="T34" s="23"/>
      <c r="U34" s="20"/>
      <c r="V34" s="23"/>
      <c r="W34" s="20"/>
      <c r="X34" s="23"/>
      <c r="Y34" s="20"/>
      <c r="Z34" s="23"/>
      <c r="AA34" s="20"/>
      <c r="AB34" s="23"/>
      <c r="AC34" s="20"/>
      <c r="AD34" s="23"/>
      <c r="AE34" s="20"/>
      <c r="AF34" s="23"/>
      <c r="AG34" s="23"/>
      <c r="AH34" s="23"/>
      <c r="AI34" s="9"/>
    </row>
    <row r="35" spans="1:35" ht="16.5" x14ac:dyDescent="0.3">
      <c r="A35" s="24"/>
      <c r="B35" s="13"/>
      <c r="C35" s="55"/>
      <c r="D35" s="22"/>
      <c r="E35" s="19"/>
      <c r="F35" s="23"/>
      <c r="G35" s="20"/>
      <c r="H35" s="23"/>
      <c r="I35" s="23"/>
      <c r="J35" s="23"/>
      <c r="K35" s="20"/>
      <c r="L35" s="23"/>
      <c r="M35" s="20"/>
      <c r="N35" s="23"/>
      <c r="O35" s="20"/>
      <c r="P35" s="23"/>
      <c r="Q35" s="20"/>
      <c r="R35" s="23"/>
      <c r="S35" s="20"/>
      <c r="T35" s="23"/>
      <c r="U35" s="20"/>
      <c r="V35" s="23"/>
      <c r="W35" s="20"/>
      <c r="X35" s="23"/>
      <c r="Y35" s="20"/>
      <c r="Z35" s="23"/>
      <c r="AA35" s="20"/>
      <c r="AB35" s="23"/>
      <c r="AC35" s="20"/>
      <c r="AD35" s="23"/>
      <c r="AE35" s="20"/>
      <c r="AF35" s="23"/>
      <c r="AG35" s="23"/>
      <c r="AH35" s="23"/>
      <c r="AI35" s="9"/>
    </row>
    <row r="36" spans="1:35" ht="16.5" x14ac:dyDescent="0.3">
      <c r="A36" s="24"/>
      <c r="B36" s="13"/>
      <c r="C36" s="55"/>
      <c r="D36" s="22"/>
      <c r="E36" s="19"/>
      <c r="F36" s="23"/>
      <c r="G36" s="20"/>
      <c r="H36" s="23"/>
      <c r="I36" s="23"/>
      <c r="J36" s="23"/>
      <c r="K36" s="20"/>
      <c r="L36" s="23"/>
      <c r="M36" s="20"/>
      <c r="N36" s="23"/>
      <c r="O36" s="20"/>
      <c r="P36" s="23"/>
      <c r="Q36" s="20"/>
      <c r="R36" s="23"/>
      <c r="S36" s="20"/>
      <c r="T36" s="23"/>
      <c r="U36" s="20"/>
      <c r="V36" s="23"/>
      <c r="W36" s="20"/>
      <c r="X36" s="23"/>
      <c r="Y36" s="20"/>
      <c r="Z36" s="23"/>
      <c r="AA36" s="20"/>
      <c r="AB36" s="23"/>
      <c r="AC36" s="20"/>
      <c r="AD36" s="23"/>
      <c r="AE36" s="20"/>
      <c r="AF36" s="23"/>
      <c r="AG36" s="23"/>
      <c r="AH36" s="23"/>
      <c r="AI36" s="9"/>
    </row>
    <row r="37" spans="1:35" ht="16.5" x14ac:dyDescent="0.3">
      <c r="A37" s="24"/>
      <c r="B37" s="13"/>
      <c r="C37" s="55"/>
      <c r="D37" s="22"/>
      <c r="E37" s="19"/>
      <c r="F37" s="23"/>
      <c r="G37" s="20"/>
      <c r="H37" s="23"/>
      <c r="I37" s="23"/>
      <c r="J37" s="23"/>
      <c r="K37" s="20"/>
      <c r="L37" s="23"/>
      <c r="M37" s="20"/>
      <c r="N37" s="23"/>
      <c r="O37" s="20"/>
      <c r="P37" s="23"/>
      <c r="Q37" s="20"/>
      <c r="R37" s="23"/>
      <c r="S37" s="20"/>
      <c r="T37" s="23"/>
      <c r="U37" s="20"/>
      <c r="V37" s="23"/>
      <c r="W37" s="20"/>
      <c r="X37" s="23"/>
      <c r="Y37" s="20"/>
      <c r="Z37" s="23"/>
      <c r="AA37" s="20"/>
      <c r="AB37" s="23"/>
      <c r="AC37" s="20"/>
      <c r="AD37" s="23"/>
      <c r="AE37" s="20"/>
      <c r="AF37" s="23"/>
      <c r="AG37" s="23"/>
      <c r="AH37" s="23"/>
      <c r="AI37" s="9"/>
    </row>
    <row r="38" spans="1:35" ht="16.5" x14ac:dyDescent="0.3">
      <c r="A38" s="24"/>
      <c r="B38" s="14"/>
      <c r="C38" s="55"/>
      <c r="D38" s="22"/>
      <c r="E38" s="19"/>
      <c r="F38" s="23"/>
      <c r="G38" s="20"/>
      <c r="H38" s="23"/>
      <c r="I38" s="23"/>
      <c r="J38" s="23"/>
      <c r="K38" s="20"/>
      <c r="L38" s="23"/>
      <c r="M38" s="20"/>
      <c r="N38" s="23"/>
      <c r="O38" s="20"/>
      <c r="P38" s="23"/>
      <c r="Q38" s="20"/>
      <c r="R38" s="23"/>
      <c r="S38" s="20"/>
      <c r="T38" s="23"/>
      <c r="U38" s="20"/>
      <c r="V38" s="23"/>
      <c r="W38" s="20"/>
      <c r="X38" s="23"/>
      <c r="Y38" s="20"/>
      <c r="Z38" s="23"/>
      <c r="AA38" s="20"/>
      <c r="AB38" s="23"/>
      <c r="AC38" s="20"/>
      <c r="AD38" s="23"/>
      <c r="AE38" s="20"/>
      <c r="AF38" s="23"/>
      <c r="AG38" s="23"/>
      <c r="AH38" s="23"/>
      <c r="AI38" s="9"/>
    </row>
    <row r="39" spans="1:35" ht="16.5" x14ac:dyDescent="0.3">
      <c r="A39" s="24"/>
      <c r="B39" s="14"/>
      <c r="C39" s="55"/>
      <c r="D39" s="22"/>
      <c r="E39" s="19"/>
      <c r="F39" s="23"/>
      <c r="G39" s="20"/>
      <c r="H39" s="23"/>
      <c r="I39" s="23"/>
      <c r="J39" s="23"/>
      <c r="K39" s="20"/>
      <c r="L39" s="23"/>
      <c r="M39" s="20"/>
      <c r="N39" s="23"/>
      <c r="O39" s="20"/>
      <c r="P39" s="23"/>
      <c r="Q39" s="20"/>
      <c r="R39" s="23"/>
      <c r="S39" s="20"/>
      <c r="T39" s="23"/>
      <c r="U39" s="20"/>
      <c r="V39" s="23"/>
      <c r="W39" s="20"/>
      <c r="X39" s="23"/>
      <c r="Y39" s="20"/>
      <c r="Z39" s="23"/>
      <c r="AA39" s="20"/>
      <c r="AB39" s="23"/>
      <c r="AC39" s="20"/>
      <c r="AD39" s="23"/>
      <c r="AE39" s="20"/>
      <c r="AF39" s="23"/>
      <c r="AG39" s="23"/>
      <c r="AH39" s="23"/>
      <c r="AI39" s="9"/>
    </row>
    <row r="40" spans="1:35" ht="16.5" x14ac:dyDescent="0.3">
      <c r="A40" s="24"/>
      <c r="B40" s="13"/>
      <c r="C40" s="55"/>
      <c r="D40" s="22"/>
      <c r="E40" s="19"/>
      <c r="F40" s="23"/>
      <c r="G40" s="20"/>
      <c r="H40" s="23"/>
      <c r="I40" s="23"/>
      <c r="J40" s="23"/>
      <c r="K40" s="20"/>
      <c r="L40" s="23"/>
      <c r="M40" s="20"/>
      <c r="N40" s="23"/>
      <c r="O40" s="20"/>
      <c r="P40" s="23"/>
      <c r="Q40" s="20"/>
      <c r="R40" s="23"/>
      <c r="S40" s="20"/>
      <c r="T40" s="23"/>
      <c r="U40" s="20"/>
      <c r="V40" s="23"/>
      <c r="W40" s="20"/>
      <c r="X40" s="23"/>
      <c r="Y40" s="20"/>
      <c r="Z40" s="23"/>
      <c r="AA40" s="20"/>
      <c r="AB40" s="23"/>
      <c r="AC40" s="20"/>
      <c r="AD40" s="23"/>
      <c r="AE40" s="20"/>
      <c r="AF40" s="23"/>
      <c r="AG40" s="23"/>
      <c r="AH40" s="23"/>
      <c r="AI40" s="9"/>
    </row>
    <row r="41" spans="1:35" ht="16.5" x14ac:dyDescent="0.3">
      <c r="A41" s="24"/>
      <c r="B41" s="14"/>
      <c r="C41" s="55"/>
      <c r="D41" s="22"/>
      <c r="E41" s="20"/>
      <c r="F41" s="23"/>
      <c r="G41" s="20"/>
      <c r="H41" s="23"/>
      <c r="I41" s="23"/>
      <c r="J41" s="23"/>
      <c r="K41" s="20"/>
      <c r="L41" s="23"/>
      <c r="M41" s="20"/>
      <c r="N41" s="23"/>
      <c r="O41" s="20"/>
      <c r="P41" s="23"/>
      <c r="Q41" s="20"/>
      <c r="R41" s="23"/>
      <c r="S41" s="20"/>
      <c r="T41" s="23"/>
      <c r="U41" s="20"/>
      <c r="V41" s="23"/>
      <c r="W41" s="20"/>
      <c r="X41" s="23"/>
      <c r="Y41" s="20"/>
      <c r="Z41" s="23"/>
      <c r="AA41" s="20"/>
      <c r="AB41" s="23"/>
      <c r="AC41" s="20"/>
      <c r="AD41" s="23"/>
      <c r="AE41" s="20"/>
      <c r="AF41" s="23"/>
      <c r="AG41" s="23"/>
      <c r="AH41" s="23"/>
      <c r="AI41" s="9"/>
    </row>
    <row r="42" spans="1:35" ht="16.5" x14ac:dyDescent="0.3">
      <c r="A42" s="24"/>
      <c r="B42" s="13"/>
      <c r="C42" s="55"/>
      <c r="D42" s="22"/>
      <c r="E42" s="19"/>
      <c r="F42" s="23"/>
      <c r="G42" s="20"/>
      <c r="H42" s="23"/>
      <c r="I42" s="23"/>
      <c r="J42" s="23"/>
      <c r="K42" s="20"/>
      <c r="L42" s="23"/>
      <c r="M42" s="20"/>
      <c r="N42" s="23"/>
      <c r="O42" s="20"/>
      <c r="P42" s="23"/>
      <c r="Q42" s="20"/>
      <c r="R42" s="23"/>
      <c r="S42" s="20"/>
      <c r="T42" s="23"/>
      <c r="U42" s="20"/>
      <c r="V42" s="23"/>
      <c r="W42" s="20"/>
      <c r="X42" s="23"/>
      <c r="Y42" s="20"/>
      <c r="Z42" s="23"/>
      <c r="AA42" s="20"/>
      <c r="AB42" s="23"/>
      <c r="AC42" s="20"/>
      <c r="AD42" s="23"/>
      <c r="AE42" s="20"/>
      <c r="AF42" s="23"/>
      <c r="AG42" s="23"/>
      <c r="AH42" s="23"/>
      <c r="AI42" s="9"/>
    </row>
  </sheetData>
  <sortState xmlns:xlrd2="http://schemas.microsoft.com/office/spreadsheetml/2017/richdata2" ref="C6:AI26">
    <sortCondition descending="1" ref="AI6:AI26"/>
  </sortState>
  <mergeCells count="19">
    <mergeCell ref="C4:D4"/>
    <mergeCell ref="AG4:AH4"/>
    <mergeCell ref="A4:A5"/>
    <mergeCell ref="AI4:AI5"/>
    <mergeCell ref="K4:L4"/>
    <mergeCell ref="B4:B5"/>
    <mergeCell ref="G4:H4"/>
    <mergeCell ref="E4:F4"/>
    <mergeCell ref="I4:J4"/>
    <mergeCell ref="M4:N4"/>
    <mergeCell ref="O4:P4"/>
    <mergeCell ref="Q4:R4"/>
    <mergeCell ref="U4:V4"/>
    <mergeCell ref="S4:T4"/>
    <mergeCell ref="W4:X4"/>
    <mergeCell ref="Y4:Z4"/>
    <mergeCell ref="AA4:AB4"/>
    <mergeCell ref="AC4:AD4"/>
    <mergeCell ref="AE4:AF4"/>
  </mergeCells>
  <pageMargins left="0" right="0" top="0.23622047244094491" bottom="0.23622047244094491" header="0.23622047244094491" footer="0.23622047244094491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99"/>
  <sheetViews>
    <sheetView zoomScaleNormal="100" workbookViewId="0">
      <pane ySplit="4" topLeftCell="A5" activePane="bottomLeft" state="frozen"/>
      <selection pane="bottomLeft" activeCell="D21" sqref="D21"/>
    </sheetView>
  </sheetViews>
  <sheetFormatPr defaultColWidth="8.85546875" defaultRowHeight="13.5" x14ac:dyDescent="0.2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31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 x14ac:dyDescent="0.3">
      <c r="B2" s="113" t="s">
        <v>61</v>
      </c>
      <c r="C2" s="113"/>
      <c r="D2" s="113"/>
      <c r="E2" s="113"/>
      <c r="F2" s="113"/>
      <c r="G2" s="113"/>
      <c r="H2" s="113"/>
      <c r="I2" s="113"/>
      <c r="J2" s="113"/>
    </row>
    <row r="3" spans="1:10" ht="13.9" customHeight="1" x14ac:dyDescent="0.3">
      <c r="A3" s="5"/>
      <c r="B3" s="5"/>
      <c r="C3" s="5"/>
      <c r="D3" s="40"/>
      <c r="E3" s="6"/>
      <c r="F3" s="6"/>
      <c r="G3" s="6"/>
      <c r="H3" s="6"/>
      <c r="I3" s="6"/>
      <c r="J3" s="4"/>
    </row>
    <row r="4" spans="1:10" ht="29.25" customHeight="1" x14ac:dyDescent="0.25">
      <c r="A4" s="38" t="s">
        <v>0</v>
      </c>
      <c r="B4" s="38" t="s">
        <v>23</v>
      </c>
      <c r="C4" s="38" t="s">
        <v>20</v>
      </c>
      <c r="D4" s="41" t="s">
        <v>21</v>
      </c>
      <c r="E4" s="38" t="s">
        <v>16</v>
      </c>
      <c r="F4" s="38" t="s">
        <v>17</v>
      </c>
      <c r="G4" s="38" t="s">
        <v>18</v>
      </c>
      <c r="H4" s="38" t="s">
        <v>19</v>
      </c>
      <c r="I4" s="38" t="s">
        <v>22</v>
      </c>
      <c r="J4" s="39" t="s">
        <v>1</v>
      </c>
    </row>
    <row r="5" spans="1:10" ht="16.899999999999999" customHeight="1" x14ac:dyDescent="0.25">
      <c r="A5" s="110" t="s">
        <v>71</v>
      </c>
      <c r="B5" s="111"/>
      <c r="C5" s="111"/>
      <c r="D5" s="111"/>
      <c r="E5" s="111"/>
      <c r="F5" s="111"/>
      <c r="G5" s="111"/>
      <c r="H5" s="111"/>
      <c r="I5" s="112"/>
      <c r="J5" s="42">
        <v>7400</v>
      </c>
    </row>
    <row r="6" spans="1:10" ht="16.5" x14ac:dyDescent="0.3">
      <c r="A6" s="12" t="s">
        <v>72</v>
      </c>
      <c r="B6" s="8" t="s">
        <v>75</v>
      </c>
      <c r="C6" s="8" t="s">
        <v>74</v>
      </c>
      <c r="D6" s="8" t="s">
        <v>73</v>
      </c>
      <c r="E6" s="8" t="s">
        <v>76</v>
      </c>
      <c r="F6" s="8">
        <v>2007</v>
      </c>
      <c r="G6" s="8" t="s">
        <v>77</v>
      </c>
      <c r="H6" s="8" t="s">
        <v>78</v>
      </c>
      <c r="I6" s="8">
        <v>600</v>
      </c>
      <c r="J6" s="114"/>
    </row>
    <row r="7" spans="1:10" ht="16.5" x14ac:dyDescent="0.25">
      <c r="A7" s="118" t="s">
        <v>90</v>
      </c>
      <c r="B7" s="117" t="s">
        <v>75</v>
      </c>
      <c r="C7" s="117" t="s">
        <v>98</v>
      </c>
      <c r="D7" s="117" t="s">
        <v>99</v>
      </c>
      <c r="E7" s="43" t="s">
        <v>100</v>
      </c>
      <c r="F7" s="43">
        <v>2007</v>
      </c>
      <c r="G7" s="117" t="s">
        <v>89</v>
      </c>
      <c r="H7" s="117" t="s">
        <v>84</v>
      </c>
      <c r="I7" s="117">
        <v>600</v>
      </c>
      <c r="J7" s="114"/>
    </row>
    <row r="8" spans="1:10" ht="16.5" x14ac:dyDescent="0.3">
      <c r="A8" s="118"/>
      <c r="B8" s="117"/>
      <c r="C8" s="117"/>
      <c r="D8" s="117"/>
      <c r="E8" s="43" t="s">
        <v>101</v>
      </c>
      <c r="F8" s="43">
        <v>2007</v>
      </c>
      <c r="G8" s="117"/>
      <c r="H8" s="117"/>
      <c r="I8" s="117"/>
      <c r="J8" s="8"/>
    </row>
    <row r="9" spans="1:10" ht="16.5" x14ac:dyDescent="0.3">
      <c r="A9" s="118"/>
      <c r="B9" s="117"/>
      <c r="C9" s="117"/>
      <c r="D9" s="117"/>
      <c r="E9" s="43" t="s">
        <v>76</v>
      </c>
      <c r="F9" s="43">
        <v>2007</v>
      </c>
      <c r="G9" s="117"/>
      <c r="H9" s="117"/>
      <c r="I9" s="117"/>
      <c r="J9" s="8"/>
    </row>
    <row r="10" spans="1:10" ht="16.5" x14ac:dyDescent="0.3">
      <c r="A10" s="118"/>
      <c r="B10" s="117"/>
      <c r="C10" s="117"/>
      <c r="D10" s="117"/>
      <c r="E10" s="43" t="s">
        <v>102</v>
      </c>
      <c r="F10" s="43">
        <v>2007</v>
      </c>
      <c r="G10" s="117"/>
      <c r="H10" s="117"/>
      <c r="I10" s="117"/>
      <c r="J10" s="8"/>
    </row>
    <row r="11" spans="1:10" ht="16.5" x14ac:dyDescent="0.3">
      <c r="A11" s="12" t="s">
        <v>103</v>
      </c>
      <c r="B11" s="8" t="s">
        <v>91</v>
      </c>
      <c r="C11" s="8" t="s">
        <v>108</v>
      </c>
      <c r="D11" s="44" t="s">
        <v>109</v>
      </c>
      <c r="E11" s="8" t="s">
        <v>110</v>
      </c>
      <c r="F11" s="8">
        <v>2006</v>
      </c>
      <c r="G11" s="62" t="s">
        <v>89</v>
      </c>
      <c r="H11" s="8" t="s">
        <v>84</v>
      </c>
      <c r="I11" s="8">
        <v>800</v>
      </c>
      <c r="J11" s="8"/>
    </row>
    <row r="12" spans="1:10" ht="16.5" x14ac:dyDescent="0.3">
      <c r="A12" s="12" t="s">
        <v>111</v>
      </c>
      <c r="B12" s="44" t="s">
        <v>75</v>
      </c>
      <c r="C12" s="44" t="s">
        <v>122</v>
      </c>
      <c r="D12" s="44" t="s">
        <v>123</v>
      </c>
      <c r="E12" s="44" t="s">
        <v>76</v>
      </c>
      <c r="F12" s="44" t="s">
        <v>124</v>
      </c>
      <c r="G12" s="44" t="s">
        <v>119</v>
      </c>
      <c r="H12" s="44" t="s">
        <v>84</v>
      </c>
      <c r="I12" s="44" t="s">
        <v>125</v>
      </c>
      <c r="J12" s="8"/>
    </row>
    <row r="13" spans="1:10" ht="16.5" x14ac:dyDescent="0.3">
      <c r="A13" s="12" t="s">
        <v>112</v>
      </c>
      <c r="B13" s="44" t="s">
        <v>79</v>
      </c>
      <c r="C13" s="44" t="s">
        <v>108</v>
      </c>
      <c r="D13" s="44" t="s">
        <v>128</v>
      </c>
      <c r="E13" s="44" t="s">
        <v>129</v>
      </c>
      <c r="F13" s="44" t="s">
        <v>130</v>
      </c>
      <c r="G13" s="44" t="s">
        <v>131</v>
      </c>
      <c r="H13" s="44" t="s">
        <v>84</v>
      </c>
      <c r="I13" s="44" t="s">
        <v>132</v>
      </c>
      <c r="J13" s="8"/>
    </row>
    <row r="14" spans="1:10" ht="16.5" x14ac:dyDescent="0.3">
      <c r="A14" s="12" t="s">
        <v>113</v>
      </c>
      <c r="B14" s="8" t="s">
        <v>91</v>
      </c>
      <c r="C14" s="8" t="s">
        <v>108</v>
      </c>
      <c r="D14" s="44" t="s">
        <v>109</v>
      </c>
      <c r="E14" s="8" t="s">
        <v>110</v>
      </c>
      <c r="F14" s="8">
        <v>2006</v>
      </c>
      <c r="G14" s="62" t="s">
        <v>135</v>
      </c>
      <c r="H14" s="8" t="s">
        <v>84</v>
      </c>
      <c r="I14" s="8">
        <v>800</v>
      </c>
      <c r="J14" s="8"/>
    </row>
    <row r="15" spans="1:10" ht="16.5" x14ac:dyDescent="0.3">
      <c r="A15" s="12" t="s">
        <v>117</v>
      </c>
      <c r="B15" s="44" t="s">
        <v>79</v>
      </c>
      <c r="C15" s="44" t="s">
        <v>108</v>
      </c>
      <c r="D15" s="44" t="s">
        <v>136</v>
      </c>
      <c r="E15" s="44" t="s">
        <v>129</v>
      </c>
      <c r="F15" s="44" t="s">
        <v>130</v>
      </c>
      <c r="G15" s="44" t="s">
        <v>137</v>
      </c>
      <c r="H15" s="44" t="s">
        <v>84</v>
      </c>
      <c r="I15" s="44" t="s">
        <v>132</v>
      </c>
      <c r="J15" s="8"/>
    </row>
    <row r="16" spans="1:10" ht="16.5" x14ac:dyDescent="0.3">
      <c r="A16" s="12" t="s">
        <v>138</v>
      </c>
      <c r="B16" s="44" t="s">
        <v>91</v>
      </c>
      <c r="C16" s="8" t="s">
        <v>108</v>
      </c>
      <c r="D16" s="44" t="s">
        <v>157</v>
      </c>
      <c r="E16" s="8" t="s">
        <v>110</v>
      </c>
      <c r="F16" s="8">
        <v>2006</v>
      </c>
      <c r="G16" s="62" t="s">
        <v>89</v>
      </c>
      <c r="H16" s="8" t="s">
        <v>84</v>
      </c>
      <c r="I16" s="8">
        <v>800</v>
      </c>
      <c r="J16" s="8"/>
    </row>
    <row r="17" spans="1:10" ht="16.5" x14ac:dyDescent="0.3">
      <c r="A17" s="12" t="s">
        <v>139</v>
      </c>
      <c r="B17" s="44" t="s">
        <v>114</v>
      </c>
      <c r="C17" s="8" t="s">
        <v>122</v>
      </c>
      <c r="D17" s="44" t="s">
        <v>163</v>
      </c>
      <c r="E17" s="8" t="s">
        <v>164</v>
      </c>
      <c r="F17" s="8">
        <v>2004</v>
      </c>
      <c r="G17" s="62" t="s">
        <v>160</v>
      </c>
      <c r="H17" s="8" t="s">
        <v>84</v>
      </c>
      <c r="I17" s="8">
        <v>1000</v>
      </c>
      <c r="J17" s="8"/>
    </row>
    <row r="18" spans="1:10" ht="16.5" x14ac:dyDescent="0.3">
      <c r="A18" s="12" t="s">
        <v>147</v>
      </c>
      <c r="B18" s="44" t="s">
        <v>91</v>
      </c>
      <c r="C18" s="8" t="s">
        <v>108</v>
      </c>
      <c r="D18" s="44" t="s">
        <v>157</v>
      </c>
      <c r="E18" s="8" t="s">
        <v>110</v>
      </c>
      <c r="F18" s="8">
        <v>2006</v>
      </c>
      <c r="G18" s="62" t="s">
        <v>267</v>
      </c>
      <c r="H18" s="8" t="s">
        <v>84</v>
      </c>
      <c r="I18" s="8">
        <v>800</v>
      </c>
      <c r="J18" s="8"/>
    </row>
    <row r="19" spans="1:10" ht="16.5" x14ac:dyDescent="0.3">
      <c r="A19" s="12" t="s">
        <v>148</v>
      </c>
      <c r="B19" s="44" t="s">
        <v>114</v>
      </c>
      <c r="C19" s="8" t="s">
        <v>275</v>
      </c>
      <c r="D19" s="44" t="s">
        <v>276</v>
      </c>
      <c r="E19" s="8" t="s">
        <v>277</v>
      </c>
      <c r="F19" s="8">
        <v>2004</v>
      </c>
      <c r="G19" s="62" t="s">
        <v>278</v>
      </c>
      <c r="H19" s="8" t="s">
        <v>279</v>
      </c>
      <c r="I19" s="8">
        <v>1000</v>
      </c>
      <c r="J19" s="8"/>
    </row>
    <row r="20" spans="1:10" ht="15" x14ac:dyDescent="0.25">
      <c r="A20" s="110" t="s">
        <v>70</v>
      </c>
      <c r="B20" s="111"/>
      <c r="C20" s="111"/>
      <c r="D20" s="111"/>
      <c r="E20" s="111"/>
      <c r="F20" s="111"/>
      <c r="G20" s="111"/>
      <c r="H20" s="111"/>
      <c r="I20" s="112"/>
      <c r="J20" s="45">
        <f>SUM(I21:I23)</f>
        <v>2300</v>
      </c>
    </row>
    <row r="21" spans="1:10" ht="16.5" x14ac:dyDescent="0.3">
      <c r="A21" s="54" t="s">
        <v>72</v>
      </c>
      <c r="B21" s="8" t="s">
        <v>79</v>
      </c>
      <c r="C21" s="8" t="s">
        <v>80</v>
      </c>
      <c r="D21" s="44" t="s">
        <v>81</v>
      </c>
      <c r="E21" s="8" t="s">
        <v>82</v>
      </c>
      <c r="F21" s="8">
        <v>2010</v>
      </c>
      <c r="G21" s="8" t="s">
        <v>83</v>
      </c>
      <c r="H21" s="8" t="s">
        <v>84</v>
      </c>
      <c r="I21" s="8">
        <v>300</v>
      </c>
      <c r="J21" s="115"/>
    </row>
    <row r="22" spans="1:10" ht="16.5" x14ac:dyDescent="0.3">
      <c r="A22" s="54" t="s">
        <v>90</v>
      </c>
      <c r="B22" s="8" t="s">
        <v>75</v>
      </c>
      <c r="C22" s="8" t="s">
        <v>120</v>
      </c>
      <c r="D22" s="44" t="s">
        <v>126</v>
      </c>
      <c r="E22" s="8" t="s">
        <v>127</v>
      </c>
      <c r="F22" s="8">
        <v>2008</v>
      </c>
      <c r="G22" s="8" t="s">
        <v>119</v>
      </c>
      <c r="H22" s="8" t="s">
        <v>84</v>
      </c>
      <c r="I22" s="8">
        <v>600</v>
      </c>
      <c r="J22" s="116"/>
    </row>
    <row r="23" spans="1:10" ht="16.5" x14ac:dyDescent="0.3">
      <c r="A23" s="54" t="s">
        <v>103</v>
      </c>
      <c r="B23" s="8" t="s">
        <v>219</v>
      </c>
      <c r="C23" s="8" t="s">
        <v>98</v>
      </c>
      <c r="D23" s="44" t="s">
        <v>250</v>
      </c>
      <c r="E23" s="8"/>
      <c r="F23" s="8"/>
      <c r="G23" s="8" t="s">
        <v>248</v>
      </c>
      <c r="H23" s="8" t="s">
        <v>84</v>
      </c>
      <c r="I23" s="8">
        <v>1400</v>
      </c>
      <c r="J23" s="96"/>
    </row>
    <row r="24" spans="1:10" ht="15" x14ac:dyDescent="0.25">
      <c r="A24" s="110" t="s">
        <v>85</v>
      </c>
      <c r="B24" s="111"/>
      <c r="C24" s="111"/>
      <c r="D24" s="111"/>
      <c r="E24" s="111"/>
      <c r="F24" s="111"/>
      <c r="G24" s="111"/>
      <c r="H24" s="111"/>
      <c r="I24" s="112"/>
      <c r="J24" s="45">
        <f>SUM(I25:I42)</f>
        <v>14000</v>
      </c>
    </row>
    <row r="25" spans="1:10" ht="16.5" x14ac:dyDescent="0.3">
      <c r="A25" s="29" t="s">
        <v>72</v>
      </c>
      <c r="B25" s="43" t="s">
        <v>75</v>
      </c>
      <c r="C25" s="43" t="s">
        <v>86</v>
      </c>
      <c r="D25" s="47" t="s">
        <v>87</v>
      </c>
      <c r="E25" s="8" t="s">
        <v>88</v>
      </c>
      <c r="F25" s="8">
        <v>2007</v>
      </c>
      <c r="G25" s="43" t="s">
        <v>89</v>
      </c>
      <c r="H25" s="43" t="s">
        <v>84</v>
      </c>
      <c r="I25" s="43">
        <v>600</v>
      </c>
      <c r="J25" s="8"/>
    </row>
    <row r="26" spans="1:10" ht="16.5" x14ac:dyDescent="0.3">
      <c r="A26" s="29" t="s">
        <v>90</v>
      </c>
      <c r="B26" s="43" t="s">
        <v>91</v>
      </c>
      <c r="C26" s="43" t="s">
        <v>92</v>
      </c>
      <c r="D26" s="47" t="s">
        <v>93</v>
      </c>
      <c r="E26" s="8" t="s">
        <v>94</v>
      </c>
      <c r="F26" s="8">
        <v>2005</v>
      </c>
      <c r="G26" s="43" t="s">
        <v>89</v>
      </c>
      <c r="H26" s="43" t="s">
        <v>84</v>
      </c>
      <c r="I26" s="43">
        <v>800</v>
      </c>
      <c r="J26" s="8"/>
    </row>
    <row r="27" spans="1:10" ht="16.5" x14ac:dyDescent="0.3">
      <c r="A27" s="119" t="s">
        <v>103</v>
      </c>
      <c r="B27" s="117" t="s">
        <v>91</v>
      </c>
      <c r="C27" s="117" t="s">
        <v>98</v>
      </c>
      <c r="D27" s="120" t="s">
        <v>104</v>
      </c>
      <c r="E27" s="8" t="s">
        <v>105</v>
      </c>
      <c r="F27" s="8">
        <v>2005</v>
      </c>
      <c r="G27" s="117" t="s">
        <v>89</v>
      </c>
      <c r="H27" s="117" t="s">
        <v>84</v>
      </c>
      <c r="I27" s="117">
        <v>800</v>
      </c>
      <c r="J27" s="8"/>
    </row>
    <row r="28" spans="1:10" ht="16.5" x14ac:dyDescent="0.3">
      <c r="A28" s="119"/>
      <c r="B28" s="117"/>
      <c r="C28" s="117"/>
      <c r="D28" s="120"/>
      <c r="E28" s="8" t="s">
        <v>106</v>
      </c>
      <c r="F28" s="8">
        <v>2007</v>
      </c>
      <c r="G28" s="117"/>
      <c r="H28" s="117"/>
      <c r="I28" s="117"/>
      <c r="J28" s="8"/>
    </row>
    <row r="29" spans="1:10" ht="16.5" x14ac:dyDescent="0.3">
      <c r="A29" s="119"/>
      <c r="B29" s="117"/>
      <c r="C29" s="117"/>
      <c r="D29" s="120"/>
      <c r="E29" s="8" t="s">
        <v>88</v>
      </c>
      <c r="F29" s="8">
        <v>2007</v>
      </c>
      <c r="G29" s="117"/>
      <c r="H29" s="117"/>
      <c r="I29" s="117"/>
      <c r="J29" s="8"/>
    </row>
    <row r="30" spans="1:10" ht="16.5" x14ac:dyDescent="0.3">
      <c r="A30" s="119"/>
      <c r="B30" s="117"/>
      <c r="C30" s="117"/>
      <c r="D30" s="120"/>
      <c r="E30" s="8" t="s">
        <v>107</v>
      </c>
      <c r="F30" s="8">
        <v>2005</v>
      </c>
      <c r="G30" s="117"/>
      <c r="H30" s="117"/>
      <c r="I30" s="117"/>
      <c r="J30" s="8"/>
    </row>
    <row r="31" spans="1:10" ht="16.5" x14ac:dyDescent="0.3">
      <c r="A31" s="29" t="s">
        <v>111</v>
      </c>
      <c r="B31" s="43" t="s">
        <v>91</v>
      </c>
      <c r="C31" s="43" t="s">
        <v>74</v>
      </c>
      <c r="D31" s="47" t="s">
        <v>116</v>
      </c>
      <c r="E31" s="8" t="s">
        <v>107</v>
      </c>
      <c r="F31" s="8">
        <v>2005</v>
      </c>
      <c r="G31" s="43" t="s">
        <v>89</v>
      </c>
      <c r="H31" s="43" t="s">
        <v>84</v>
      </c>
      <c r="I31" s="43">
        <v>800</v>
      </c>
      <c r="J31" s="8"/>
    </row>
    <row r="32" spans="1:10" ht="16.5" x14ac:dyDescent="0.3">
      <c r="A32" s="29" t="s">
        <v>112</v>
      </c>
      <c r="B32" s="43" t="s">
        <v>114</v>
      </c>
      <c r="C32" s="43" t="s">
        <v>74</v>
      </c>
      <c r="D32" s="47" t="s">
        <v>116</v>
      </c>
      <c r="E32" s="8" t="s">
        <v>107</v>
      </c>
      <c r="F32" s="8">
        <v>2005</v>
      </c>
      <c r="G32" s="43" t="s">
        <v>89</v>
      </c>
      <c r="H32" s="43" t="s">
        <v>84</v>
      </c>
      <c r="I32" s="43">
        <v>1000</v>
      </c>
      <c r="J32" s="8"/>
    </row>
    <row r="33" spans="1:10" ht="16.5" x14ac:dyDescent="0.3">
      <c r="A33" s="29" t="s">
        <v>113</v>
      </c>
      <c r="B33" s="43" t="s">
        <v>115</v>
      </c>
      <c r="C33" s="43" t="s">
        <v>74</v>
      </c>
      <c r="D33" s="47" t="s">
        <v>116</v>
      </c>
      <c r="E33" s="8" t="s">
        <v>107</v>
      </c>
      <c r="F33" s="8">
        <v>2005</v>
      </c>
      <c r="G33" s="43" t="s">
        <v>89</v>
      </c>
      <c r="H33" s="43" t="s">
        <v>84</v>
      </c>
      <c r="I33" s="43">
        <v>1400</v>
      </c>
      <c r="J33" s="8"/>
    </row>
    <row r="34" spans="1:10" ht="16.5" x14ac:dyDescent="0.3">
      <c r="A34" s="29" t="s">
        <v>117</v>
      </c>
      <c r="B34" s="43" t="s">
        <v>75</v>
      </c>
      <c r="C34" s="43" t="s">
        <v>74</v>
      </c>
      <c r="D34" s="47" t="s">
        <v>118</v>
      </c>
      <c r="E34" s="8" t="s">
        <v>88</v>
      </c>
      <c r="F34" s="8">
        <v>2007</v>
      </c>
      <c r="G34" s="43" t="s">
        <v>119</v>
      </c>
      <c r="H34" s="43" t="s">
        <v>84</v>
      </c>
      <c r="I34" s="43">
        <v>600</v>
      </c>
      <c r="J34" s="8"/>
    </row>
    <row r="35" spans="1:10" ht="16.5" x14ac:dyDescent="0.3">
      <c r="A35" s="29" t="s">
        <v>138</v>
      </c>
      <c r="B35" s="43" t="s">
        <v>91</v>
      </c>
      <c r="C35" s="43" t="s">
        <v>140</v>
      </c>
      <c r="D35" s="47" t="s">
        <v>141</v>
      </c>
      <c r="E35" s="8" t="s">
        <v>143</v>
      </c>
      <c r="F35" s="8">
        <v>2006</v>
      </c>
      <c r="G35" s="43" t="s">
        <v>144</v>
      </c>
      <c r="H35" s="43" t="s">
        <v>84</v>
      </c>
      <c r="I35" s="43">
        <v>800</v>
      </c>
      <c r="J35" s="8"/>
    </row>
    <row r="36" spans="1:10" ht="16.5" x14ac:dyDescent="0.3">
      <c r="A36" s="29" t="s">
        <v>139</v>
      </c>
      <c r="B36" s="43" t="s">
        <v>91</v>
      </c>
      <c r="C36" s="43" t="s">
        <v>140</v>
      </c>
      <c r="D36" s="47" t="s">
        <v>142</v>
      </c>
      <c r="E36" s="8" t="s">
        <v>143</v>
      </c>
      <c r="F36" s="8">
        <v>2006</v>
      </c>
      <c r="G36" s="43" t="s">
        <v>144</v>
      </c>
      <c r="H36" s="43" t="s">
        <v>84</v>
      </c>
      <c r="I36" s="43">
        <v>800</v>
      </c>
      <c r="J36" s="8"/>
    </row>
    <row r="37" spans="1:10" ht="16.5" x14ac:dyDescent="0.3">
      <c r="A37" s="29" t="s">
        <v>147</v>
      </c>
      <c r="B37" s="43" t="s">
        <v>114</v>
      </c>
      <c r="C37" s="43" t="s">
        <v>74</v>
      </c>
      <c r="D37" s="47" t="s">
        <v>145</v>
      </c>
      <c r="E37" s="8" t="s">
        <v>107</v>
      </c>
      <c r="F37" s="8">
        <v>2005</v>
      </c>
      <c r="G37" s="43" t="s">
        <v>146</v>
      </c>
      <c r="H37" s="43" t="s">
        <v>84</v>
      </c>
      <c r="I37" s="43">
        <v>1000</v>
      </c>
      <c r="J37" s="8"/>
    </row>
    <row r="38" spans="1:10" ht="16.5" x14ac:dyDescent="0.3">
      <c r="A38" s="29" t="s">
        <v>148</v>
      </c>
      <c r="B38" s="43" t="s">
        <v>115</v>
      </c>
      <c r="C38" s="43" t="s">
        <v>74</v>
      </c>
      <c r="D38" s="47" t="s">
        <v>145</v>
      </c>
      <c r="E38" s="8" t="s">
        <v>107</v>
      </c>
      <c r="F38" s="8">
        <v>2005</v>
      </c>
      <c r="G38" s="43" t="s">
        <v>146</v>
      </c>
      <c r="H38" s="43" t="s">
        <v>84</v>
      </c>
      <c r="I38" s="43">
        <v>1400</v>
      </c>
      <c r="J38" s="8"/>
    </row>
    <row r="39" spans="1:10" ht="16.5" x14ac:dyDescent="0.3">
      <c r="A39" s="29" t="s">
        <v>251</v>
      </c>
      <c r="B39" s="43" t="s">
        <v>91</v>
      </c>
      <c r="C39" s="43" t="s">
        <v>140</v>
      </c>
      <c r="D39" s="47" t="s">
        <v>252</v>
      </c>
      <c r="E39" s="8" t="s">
        <v>143</v>
      </c>
      <c r="F39" s="8">
        <v>2006</v>
      </c>
      <c r="G39" s="43" t="s">
        <v>249</v>
      </c>
      <c r="H39" s="43" t="s">
        <v>84</v>
      </c>
      <c r="I39" s="43">
        <v>800</v>
      </c>
      <c r="J39" s="8"/>
    </row>
    <row r="40" spans="1:10" ht="16.5" x14ac:dyDescent="0.3">
      <c r="A40" s="29" t="s">
        <v>264</v>
      </c>
      <c r="B40" s="43" t="s">
        <v>91</v>
      </c>
      <c r="C40" s="43" t="s">
        <v>265</v>
      </c>
      <c r="D40" s="47" t="s">
        <v>266</v>
      </c>
      <c r="E40" s="8" t="s">
        <v>143</v>
      </c>
      <c r="F40" s="8">
        <v>2006</v>
      </c>
      <c r="G40" s="43" t="s">
        <v>260</v>
      </c>
      <c r="H40" s="43" t="s">
        <v>84</v>
      </c>
      <c r="I40" s="43">
        <v>800</v>
      </c>
      <c r="J40" s="8"/>
    </row>
    <row r="41" spans="1:10" ht="16.5" x14ac:dyDescent="0.3">
      <c r="A41" s="85" t="s">
        <v>270</v>
      </c>
      <c r="B41" s="43" t="s">
        <v>114</v>
      </c>
      <c r="C41" s="43" t="s">
        <v>74</v>
      </c>
      <c r="D41" s="47" t="s">
        <v>145</v>
      </c>
      <c r="E41" s="8" t="s">
        <v>107</v>
      </c>
      <c r="F41" s="8">
        <v>2005</v>
      </c>
      <c r="G41" s="86" t="s">
        <v>272</v>
      </c>
      <c r="H41" s="43" t="s">
        <v>273</v>
      </c>
      <c r="I41" s="43">
        <v>1000</v>
      </c>
      <c r="J41" s="8"/>
    </row>
    <row r="42" spans="1:10" ht="16.5" x14ac:dyDescent="0.3">
      <c r="A42" s="85" t="s">
        <v>271</v>
      </c>
      <c r="B42" s="43" t="s">
        <v>115</v>
      </c>
      <c r="C42" s="43" t="s">
        <v>74</v>
      </c>
      <c r="D42" s="47" t="s">
        <v>145</v>
      </c>
      <c r="E42" s="8" t="s">
        <v>107</v>
      </c>
      <c r="F42" s="8">
        <v>2005</v>
      </c>
      <c r="G42" s="86" t="s">
        <v>272</v>
      </c>
      <c r="H42" s="43" t="s">
        <v>273</v>
      </c>
      <c r="I42" s="43">
        <v>1400</v>
      </c>
      <c r="J42" s="8"/>
    </row>
    <row r="43" spans="1:10" ht="15" x14ac:dyDescent="0.25">
      <c r="A43" s="110" t="s">
        <v>69</v>
      </c>
      <c r="B43" s="111"/>
      <c r="C43" s="111"/>
      <c r="D43" s="111"/>
      <c r="E43" s="111"/>
      <c r="F43" s="111"/>
      <c r="G43" s="111"/>
      <c r="H43" s="111"/>
      <c r="I43" s="112"/>
      <c r="J43" s="45">
        <v>6400</v>
      </c>
    </row>
    <row r="44" spans="1:10" ht="16.5" x14ac:dyDescent="0.3">
      <c r="A44" s="12" t="s">
        <v>72</v>
      </c>
      <c r="B44" s="8" t="s">
        <v>91</v>
      </c>
      <c r="C44" s="8" t="s">
        <v>95</v>
      </c>
      <c r="D44" s="44" t="s">
        <v>96</v>
      </c>
      <c r="E44" s="8" t="s">
        <v>97</v>
      </c>
      <c r="F44" s="8">
        <v>2007</v>
      </c>
      <c r="G44" s="8" t="s">
        <v>89</v>
      </c>
      <c r="H44" s="8" t="s">
        <v>84</v>
      </c>
      <c r="I44" s="8">
        <v>600</v>
      </c>
      <c r="J44" s="114"/>
    </row>
    <row r="45" spans="1:10" ht="16.5" x14ac:dyDescent="0.3">
      <c r="A45" s="12" t="s">
        <v>90</v>
      </c>
      <c r="B45" s="43" t="s">
        <v>75</v>
      </c>
      <c r="C45" s="43" t="s">
        <v>120</v>
      </c>
      <c r="D45" s="44" t="s">
        <v>121</v>
      </c>
      <c r="E45" s="8" t="s">
        <v>97</v>
      </c>
      <c r="F45" s="8">
        <v>2007</v>
      </c>
      <c r="G45" s="8" t="s">
        <v>119</v>
      </c>
      <c r="H45" s="8" t="s">
        <v>84</v>
      </c>
      <c r="I45" s="8">
        <v>600</v>
      </c>
      <c r="J45" s="114"/>
    </row>
    <row r="46" spans="1:10" ht="16.5" x14ac:dyDescent="0.3">
      <c r="A46" s="12" t="s">
        <v>103</v>
      </c>
      <c r="B46" s="43" t="s">
        <v>75</v>
      </c>
      <c r="C46" s="43" t="s">
        <v>133</v>
      </c>
      <c r="D46" s="44" t="s">
        <v>134</v>
      </c>
      <c r="E46" s="8" t="s">
        <v>97</v>
      </c>
      <c r="F46" s="8">
        <v>2007</v>
      </c>
      <c r="G46" s="8" t="s">
        <v>131</v>
      </c>
      <c r="H46" s="8" t="s">
        <v>84</v>
      </c>
      <c r="I46" s="8">
        <v>600</v>
      </c>
      <c r="J46" s="114"/>
    </row>
    <row r="47" spans="1:10" ht="16.5" x14ac:dyDescent="0.3">
      <c r="A47" s="29" t="s">
        <v>111</v>
      </c>
      <c r="B47" s="43" t="s">
        <v>91</v>
      </c>
      <c r="C47" s="43" t="s">
        <v>133</v>
      </c>
      <c r="D47" s="44" t="s">
        <v>134</v>
      </c>
      <c r="E47" s="8" t="s">
        <v>97</v>
      </c>
      <c r="F47" s="8">
        <v>2007</v>
      </c>
      <c r="G47" s="8" t="s">
        <v>131</v>
      </c>
      <c r="H47" s="8" t="s">
        <v>84</v>
      </c>
      <c r="I47" s="43">
        <v>800</v>
      </c>
      <c r="J47" s="8"/>
    </row>
    <row r="48" spans="1:10" ht="16.5" x14ac:dyDescent="0.3">
      <c r="A48" s="29" t="s">
        <v>112</v>
      </c>
      <c r="B48" s="43" t="s">
        <v>91</v>
      </c>
      <c r="C48" s="43" t="s">
        <v>133</v>
      </c>
      <c r="D48" s="44" t="s">
        <v>155</v>
      </c>
      <c r="E48" s="8" t="s">
        <v>156</v>
      </c>
      <c r="F48" s="8">
        <v>2006</v>
      </c>
      <c r="G48" s="8" t="s">
        <v>146</v>
      </c>
      <c r="H48" s="8" t="s">
        <v>84</v>
      </c>
      <c r="I48" s="43">
        <v>800</v>
      </c>
      <c r="J48" s="8"/>
    </row>
    <row r="49" spans="1:10" ht="16.5" x14ac:dyDescent="0.3">
      <c r="A49" s="29" t="s">
        <v>113</v>
      </c>
      <c r="B49" s="43" t="s">
        <v>91</v>
      </c>
      <c r="C49" s="86" t="s">
        <v>95</v>
      </c>
      <c r="D49" s="61" t="s">
        <v>158</v>
      </c>
      <c r="E49" s="8" t="s">
        <v>97</v>
      </c>
      <c r="F49" s="8">
        <v>2007</v>
      </c>
      <c r="G49" s="57" t="s">
        <v>160</v>
      </c>
      <c r="H49" s="8" t="s">
        <v>84</v>
      </c>
      <c r="I49" s="43">
        <v>800</v>
      </c>
      <c r="J49" s="8"/>
    </row>
    <row r="50" spans="1:10" ht="16.5" x14ac:dyDescent="0.3">
      <c r="A50" s="29" t="s">
        <v>117</v>
      </c>
      <c r="B50" s="43" t="s">
        <v>91</v>
      </c>
      <c r="C50" s="86" t="s">
        <v>133</v>
      </c>
      <c r="D50" s="61" t="s">
        <v>162</v>
      </c>
      <c r="E50" s="8" t="s">
        <v>97</v>
      </c>
      <c r="F50" s="8">
        <v>2007</v>
      </c>
      <c r="G50" s="57" t="s">
        <v>161</v>
      </c>
      <c r="H50" s="8" t="s">
        <v>84</v>
      </c>
      <c r="I50" s="92">
        <v>800</v>
      </c>
      <c r="J50" s="8"/>
    </row>
    <row r="51" spans="1:10" ht="16.5" x14ac:dyDescent="0.3">
      <c r="A51" s="85" t="s">
        <v>138</v>
      </c>
      <c r="B51" s="86" t="s">
        <v>219</v>
      </c>
      <c r="C51" s="86" t="s">
        <v>220</v>
      </c>
      <c r="D51" s="61" t="s">
        <v>221</v>
      </c>
      <c r="E51" s="57" t="s">
        <v>222</v>
      </c>
      <c r="F51" s="57">
        <v>1999</v>
      </c>
      <c r="G51" s="57" t="s">
        <v>217</v>
      </c>
      <c r="H51" s="57" t="s">
        <v>218</v>
      </c>
      <c r="I51" s="92">
        <v>1400</v>
      </c>
      <c r="J51" s="8"/>
    </row>
    <row r="52" spans="1:10" ht="15" x14ac:dyDescent="0.25">
      <c r="A52" s="110" t="s">
        <v>149</v>
      </c>
      <c r="B52" s="111"/>
      <c r="C52" s="111"/>
      <c r="D52" s="111"/>
      <c r="E52" s="111"/>
      <c r="F52" s="111"/>
      <c r="G52" s="111"/>
      <c r="H52" s="111"/>
      <c r="I52" s="112"/>
      <c r="J52" s="45">
        <v>2400</v>
      </c>
    </row>
    <row r="53" spans="1:10" ht="16.5" x14ac:dyDescent="0.3">
      <c r="A53" s="12" t="s">
        <v>72</v>
      </c>
      <c r="B53" s="8" t="s">
        <v>91</v>
      </c>
      <c r="C53" s="8" t="s">
        <v>95</v>
      </c>
      <c r="D53" s="44" t="s">
        <v>150</v>
      </c>
      <c r="E53" s="8" t="s">
        <v>151</v>
      </c>
      <c r="F53" s="8">
        <v>2007</v>
      </c>
      <c r="G53" s="8" t="s">
        <v>146</v>
      </c>
      <c r="H53" s="8" t="s">
        <v>84</v>
      </c>
      <c r="I53" s="8">
        <v>800</v>
      </c>
      <c r="J53" s="114"/>
    </row>
    <row r="54" spans="1:10" ht="16.5" x14ac:dyDescent="0.3">
      <c r="A54" s="12" t="s">
        <v>90</v>
      </c>
      <c r="B54" s="8" t="s">
        <v>91</v>
      </c>
      <c r="C54" s="8" t="s">
        <v>133</v>
      </c>
      <c r="D54" s="44" t="s">
        <v>159</v>
      </c>
      <c r="E54" s="8" t="s">
        <v>151</v>
      </c>
      <c r="F54" s="8">
        <v>2007</v>
      </c>
      <c r="G54" s="8" t="s">
        <v>161</v>
      </c>
      <c r="H54" s="8" t="s">
        <v>84</v>
      </c>
      <c r="I54" s="8">
        <v>800</v>
      </c>
      <c r="J54" s="114"/>
    </row>
    <row r="55" spans="1:10" ht="16.5" x14ac:dyDescent="0.3">
      <c r="A55" s="54" t="s">
        <v>103</v>
      </c>
      <c r="B55" s="8" t="s">
        <v>91</v>
      </c>
      <c r="C55" s="8" t="s">
        <v>95</v>
      </c>
      <c r="D55" s="44" t="s">
        <v>247</v>
      </c>
      <c r="E55" s="8" t="s">
        <v>151</v>
      </c>
      <c r="F55" s="8">
        <v>2007</v>
      </c>
      <c r="G55" s="57" t="s">
        <v>137</v>
      </c>
      <c r="H55" s="57" t="s">
        <v>84</v>
      </c>
      <c r="I55" s="53">
        <v>800</v>
      </c>
      <c r="J55" s="8"/>
    </row>
    <row r="56" spans="1:10" ht="15" x14ac:dyDescent="0.25">
      <c r="A56" s="110" t="s">
        <v>152</v>
      </c>
      <c r="B56" s="111"/>
      <c r="C56" s="111"/>
      <c r="D56" s="111"/>
      <c r="E56" s="111"/>
      <c r="F56" s="111"/>
      <c r="G56" s="111"/>
      <c r="H56" s="111"/>
      <c r="I56" s="112"/>
      <c r="J56" s="45">
        <f>SUM(I57:I60)</f>
        <v>5600</v>
      </c>
    </row>
    <row r="57" spans="1:10" ht="16.5" x14ac:dyDescent="0.3">
      <c r="A57" s="12" t="s">
        <v>72</v>
      </c>
      <c r="B57" s="8" t="s">
        <v>46</v>
      </c>
      <c r="C57" s="8" t="s">
        <v>108</v>
      </c>
      <c r="D57" s="44" t="s">
        <v>153</v>
      </c>
      <c r="E57" s="8" t="s">
        <v>154</v>
      </c>
      <c r="F57" s="8">
        <v>1997</v>
      </c>
      <c r="G57" s="8" t="s">
        <v>146</v>
      </c>
      <c r="H57" s="8" t="s">
        <v>84</v>
      </c>
      <c r="I57" s="8">
        <v>1400</v>
      </c>
      <c r="J57" s="46"/>
    </row>
    <row r="58" spans="1:10" ht="16.5" x14ac:dyDescent="0.3">
      <c r="A58" s="12" t="s">
        <v>90</v>
      </c>
      <c r="B58" s="8" t="s">
        <v>46</v>
      </c>
      <c r="C58" s="8" t="s">
        <v>108</v>
      </c>
      <c r="D58" s="44" t="s">
        <v>153</v>
      </c>
      <c r="E58" s="8" t="s">
        <v>154</v>
      </c>
      <c r="F58" s="8">
        <v>1997</v>
      </c>
      <c r="G58" s="8" t="s">
        <v>217</v>
      </c>
      <c r="H58" s="8" t="s">
        <v>218</v>
      </c>
      <c r="I58" s="8">
        <v>1400</v>
      </c>
      <c r="J58" s="46"/>
    </row>
    <row r="59" spans="1:10" ht="16.5" x14ac:dyDescent="0.3">
      <c r="A59" s="12" t="s">
        <v>103</v>
      </c>
      <c r="B59" s="8" t="s">
        <v>46</v>
      </c>
      <c r="C59" s="8" t="s">
        <v>108</v>
      </c>
      <c r="D59" s="44" t="s">
        <v>153</v>
      </c>
      <c r="E59" s="8" t="s">
        <v>154</v>
      </c>
      <c r="F59" s="8">
        <v>1997</v>
      </c>
      <c r="G59" s="57" t="s">
        <v>246</v>
      </c>
      <c r="H59" s="57" t="s">
        <v>84</v>
      </c>
      <c r="I59" s="53">
        <v>1400</v>
      </c>
      <c r="J59" s="46"/>
    </row>
    <row r="60" spans="1:10" ht="16.5" x14ac:dyDescent="0.3">
      <c r="A60" s="12" t="s">
        <v>103</v>
      </c>
      <c r="B60" s="8" t="s">
        <v>46</v>
      </c>
      <c r="C60" s="8" t="s">
        <v>108</v>
      </c>
      <c r="D60" s="44" t="s">
        <v>153</v>
      </c>
      <c r="E60" s="8" t="s">
        <v>154</v>
      </c>
      <c r="F60" s="8">
        <v>1997</v>
      </c>
      <c r="G60" s="57" t="s">
        <v>248</v>
      </c>
      <c r="H60" s="57" t="s">
        <v>84</v>
      </c>
      <c r="I60" s="53">
        <v>1400</v>
      </c>
      <c r="J60" s="46"/>
    </row>
    <row r="61" spans="1:10" ht="15" x14ac:dyDescent="0.25">
      <c r="A61" s="110" t="s">
        <v>40</v>
      </c>
      <c r="B61" s="111"/>
      <c r="C61" s="111"/>
      <c r="D61" s="111"/>
      <c r="E61" s="111"/>
      <c r="F61" s="111"/>
      <c r="G61" s="111"/>
      <c r="H61" s="111"/>
      <c r="I61" s="112"/>
      <c r="J61" s="45">
        <v>600</v>
      </c>
    </row>
    <row r="62" spans="1:10" ht="16.5" x14ac:dyDescent="0.3">
      <c r="A62" s="12" t="s">
        <v>72</v>
      </c>
      <c r="B62" s="8" t="s">
        <v>75</v>
      </c>
      <c r="C62" s="8" t="s">
        <v>165</v>
      </c>
      <c r="D62" s="44" t="s">
        <v>166</v>
      </c>
      <c r="E62" s="8" t="s">
        <v>167</v>
      </c>
      <c r="F62" s="8">
        <v>2008</v>
      </c>
      <c r="G62" s="8" t="s">
        <v>160</v>
      </c>
      <c r="H62" s="8" t="s">
        <v>84</v>
      </c>
      <c r="I62" s="8">
        <v>600</v>
      </c>
      <c r="J62" s="8"/>
    </row>
    <row r="63" spans="1:10" ht="16.5" x14ac:dyDescent="0.3">
      <c r="A63" s="12"/>
      <c r="B63" s="8"/>
      <c r="C63" s="8"/>
      <c r="D63" s="44"/>
      <c r="E63" s="8"/>
      <c r="F63" s="8"/>
      <c r="G63" s="8"/>
      <c r="H63" s="8"/>
      <c r="I63" s="8"/>
      <c r="J63" s="8"/>
    </row>
    <row r="64" spans="1:10" ht="15" x14ac:dyDescent="0.25">
      <c r="A64" s="110" t="s">
        <v>169</v>
      </c>
      <c r="B64" s="111"/>
      <c r="C64" s="111"/>
      <c r="D64" s="111"/>
      <c r="E64" s="111"/>
      <c r="F64" s="111"/>
      <c r="G64" s="111"/>
      <c r="H64" s="111"/>
      <c r="I64" s="112"/>
      <c r="J64" s="45">
        <f>SUM(I65:I70)</f>
        <v>6400</v>
      </c>
    </row>
    <row r="65" spans="1:10" ht="16.5" x14ac:dyDescent="0.3">
      <c r="A65" s="29" t="s">
        <v>72</v>
      </c>
      <c r="B65" s="8" t="s">
        <v>91</v>
      </c>
      <c r="C65" s="43" t="s">
        <v>170</v>
      </c>
      <c r="D65" s="44" t="s">
        <v>171</v>
      </c>
      <c r="E65" s="8" t="s">
        <v>172</v>
      </c>
      <c r="F65" s="8">
        <v>2006</v>
      </c>
      <c r="G65" s="8" t="s">
        <v>160</v>
      </c>
      <c r="H65" s="8" t="s">
        <v>84</v>
      </c>
      <c r="I65" s="8">
        <v>800</v>
      </c>
      <c r="J65" s="46"/>
    </row>
    <row r="66" spans="1:10" ht="16.5" x14ac:dyDescent="0.3">
      <c r="A66" s="29" t="s">
        <v>90</v>
      </c>
      <c r="B66" s="8" t="s">
        <v>114</v>
      </c>
      <c r="C66" s="43" t="s">
        <v>170</v>
      </c>
      <c r="D66" s="44" t="s">
        <v>171</v>
      </c>
      <c r="E66" s="8" t="s">
        <v>172</v>
      </c>
      <c r="F66" s="8">
        <v>2006</v>
      </c>
      <c r="G66" s="8" t="s">
        <v>160</v>
      </c>
      <c r="H66" s="8" t="s">
        <v>84</v>
      </c>
      <c r="I66" s="8">
        <v>1000</v>
      </c>
      <c r="J66" s="46"/>
    </row>
    <row r="67" spans="1:10" ht="15.75" customHeight="1" x14ac:dyDescent="0.3">
      <c r="A67" s="29" t="s">
        <v>103</v>
      </c>
      <c r="B67" s="8" t="s">
        <v>219</v>
      </c>
      <c r="C67" s="43" t="s">
        <v>170</v>
      </c>
      <c r="D67" s="44" t="s">
        <v>171</v>
      </c>
      <c r="E67" s="8" t="s">
        <v>172</v>
      </c>
      <c r="F67" s="8">
        <v>2007</v>
      </c>
      <c r="G67" s="8" t="s">
        <v>249</v>
      </c>
      <c r="H67" s="8" t="s">
        <v>84</v>
      </c>
      <c r="I67" s="8">
        <v>1400</v>
      </c>
      <c r="J67" s="46"/>
    </row>
    <row r="68" spans="1:10" ht="15.75" customHeight="1" x14ac:dyDescent="0.3">
      <c r="A68" s="29" t="s">
        <v>111</v>
      </c>
      <c r="B68" s="8" t="s">
        <v>91</v>
      </c>
      <c r="C68" s="43" t="s">
        <v>170</v>
      </c>
      <c r="D68" s="44" t="s">
        <v>261</v>
      </c>
      <c r="E68" s="8" t="s">
        <v>172</v>
      </c>
      <c r="F68" s="8">
        <v>2006</v>
      </c>
      <c r="G68" s="8" t="s">
        <v>260</v>
      </c>
      <c r="H68" s="8" t="s">
        <v>84</v>
      </c>
      <c r="I68" s="8">
        <v>800</v>
      </c>
      <c r="J68" s="46"/>
    </row>
    <row r="69" spans="1:10" ht="15.75" customHeight="1" x14ac:dyDescent="0.3">
      <c r="A69" s="29" t="s">
        <v>112</v>
      </c>
      <c r="B69" s="8" t="s">
        <v>114</v>
      </c>
      <c r="C69" s="43" t="s">
        <v>170</v>
      </c>
      <c r="D69" s="44" t="s">
        <v>262</v>
      </c>
      <c r="E69" s="8" t="s">
        <v>172</v>
      </c>
      <c r="F69" s="8">
        <v>2006</v>
      </c>
      <c r="G69" s="8" t="s">
        <v>260</v>
      </c>
      <c r="H69" s="8" t="s">
        <v>84</v>
      </c>
      <c r="I69" s="8">
        <v>1000</v>
      </c>
      <c r="J69" s="46"/>
    </row>
    <row r="70" spans="1:10" ht="15.75" customHeight="1" x14ac:dyDescent="0.3">
      <c r="A70" s="29">
        <v>6</v>
      </c>
      <c r="B70" s="8" t="s">
        <v>219</v>
      </c>
      <c r="C70" s="43" t="s">
        <v>170</v>
      </c>
      <c r="D70" s="44" t="s">
        <v>263</v>
      </c>
      <c r="E70" s="8" t="s">
        <v>172</v>
      </c>
      <c r="F70" s="8">
        <v>2007</v>
      </c>
      <c r="G70" s="8" t="s">
        <v>260</v>
      </c>
      <c r="H70" s="8" t="s">
        <v>84</v>
      </c>
      <c r="I70" s="8">
        <v>1400</v>
      </c>
      <c r="J70" s="46"/>
    </row>
    <row r="71" spans="1:10" ht="15" x14ac:dyDescent="0.25">
      <c r="A71" s="110" t="s">
        <v>191</v>
      </c>
      <c r="B71" s="111"/>
      <c r="C71" s="111"/>
      <c r="D71" s="111"/>
      <c r="E71" s="111"/>
      <c r="F71" s="111"/>
      <c r="G71" s="111"/>
      <c r="H71" s="111"/>
      <c r="I71" s="112"/>
      <c r="J71" s="45">
        <v>1200</v>
      </c>
    </row>
    <row r="72" spans="1:10" ht="16.5" x14ac:dyDescent="0.3">
      <c r="A72" s="12" t="s">
        <v>72</v>
      </c>
      <c r="B72" s="8" t="s">
        <v>75</v>
      </c>
      <c r="C72" s="8" t="s">
        <v>108</v>
      </c>
      <c r="D72" s="44" t="s">
        <v>224</v>
      </c>
      <c r="E72" s="8" t="s">
        <v>226</v>
      </c>
      <c r="F72" s="8">
        <v>2008</v>
      </c>
      <c r="G72" s="91" t="s">
        <v>227</v>
      </c>
      <c r="H72" s="8" t="s">
        <v>84</v>
      </c>
      <c r="I72" s="8">
        <v>600</v>
      </c>
      <c r="J72" s="46"/>
    </row>
    <row r="73" spans="1:10" ht="16.5" x14ac:dyDescent="0.3">
      <c r="A73" s="54" t="s">
        <v>90</v>
      </c>
      <c r="B73" s="8" t="s">
        <v>75</v>
      </c>
      <c r="C73" s="8" t="s">
        <v>223</v>
      </c>
      <c r="D73" s="61" t="s">
        <v>225</v>
      </c>
      <c r="E73" s="8" t="s">
        <v>226</v>
      </c>
      <c r="F73" s="8">
        <v>2008</v>
      </c>
      <c r="G73" s="91" t="s">
        <v>227</v>
      </c>
      <c r="H73" s="8" t="s">
        <v>84</v>
      </c>
      <c r="I73" s="8">
        <v>600</v>
      </c>
      <c r="J73" s="46"/>
    </row>
    <row r="74" spans="1:10" ht="16.5" x14ac:dyDescent="0.3">
      <c r="A74" s="54"/>
      <c r="B74" s="8"/>
      <c r="C74" s="8"/>
      <c r="D74" s="61"/>
      <c r="E74" s="8"/>
      <c r="F74" s="8"/>
      <c r="G74" s="57"/>
      <c r="H74" s="8"/>
      <c r="I74" s="8"/>
      <c r="J74" s="46"/>
    </row>
    <row r="75" spans="1:10" ht="15" x14ac:dyDescent="0.25">
      <c r="A75" s="110" t="s">
        <v>174</v>
      </c>
      <c r="B75" s="111"/>
      <c r="C75" s="111"/>
      <c r="D75" s="111"/>
      <c r="E75" s="111"/>
      <c r="F75" s="111"/>
      <c r="G75" s="111"/>
      <c r="H75" s="111"/>
      <c r="I75" s="112"/>
      <c r="J75" s="45">
        <v>1000</v>
      </c>
    </row>
    <row r="76" spans="1:10" ht="16.5" x14ac:dyDescent="0.3">
      <c r="A76" s="54" t="s">
        <v>72</v>
      </c>
      <c r="B76" s="8" t="s">
        <v>114</v>
      </c>
      <c r="C76" s="8" t="s">
        <v>228</v>
      </c>
      <c r="D76" s="44" t="s">
        <v>229</v>
      </c>
      <c r="E76" s="8" t="s">
        <v>230</v>
      </c>
      <c r="F76" s="8">
        <v>2004</v>
      </c>
      <c r="G76" s="8" t="s">
        <v>227</v>
      </c>
      <c r="H76" s="8" t="s">
        <v>231</v>
      </c>
      <c r="I76" s="8">
        <v>1000</v>
      </c>
      <c r="J76" s="8"/>
    </row>
    <row r="77" spans="1:10" ht="15" x14ac:dyDescent="0.25">
      <c r="A77" s="110" t="s">
        <v>180</v>
      </c>
      <c r="B77" s="111"/>
      <c r="C77" s="111"/>
      <c r="D77" s="111"/>
      <c r="E77" s="111"/>
      <c r="F77" s="111"/>
      <c r="G77" s="111"/>
      <c r="H77" s="111"/>
      <c r="I77" s="112"/>
      <c r="J77" s="45">
        <f>SUM(I78:I82)</f>
        <v>4400</v>
      </c>
    </row>
    <row r="78" spans="1:10" ht="16.5" x14ac:dyDescent="0.3">
      <c r="A78" s="12" t="s">
        <v>72</v>
      </c>
      <c r="B78" s="8" t="s">
        <v>91</v>
      </c>
      <c r="C78" s="8" t="s">
        <v>253</v>
      </c>
      <c r="D78" s="8" t="s">
        <v>256</v>
      </c>
      <c r="E78" s="8"/>
      <c r="F78" s="8"/>
      <c r="G78" s="8" t="s">
        <v>248</v>
      </c>
      <c r="H78" s="8" t="s">
        <v>84</v>
      </c>
      <c r="I78" s="8">
        <v>800</v>
      </c>
      <c r="J78" s="8"/>
    </row>
    <row r="79" spans="1:10" ht="16.5" x14ac:dyDescent="0.3">
      <c r="A79" s="12" t="s">
        <v>90</v>
      </c>
      <c r="B79" s="8" t="s">
        <v>91</v>
      </c>
      <c r="C79" s="8" t="s">
        <v>254</v>
      </c>
      <c r="D79" s="8" t="s">
        <v>255</v>
      </c>
      <c r="E79" s="8"/>
      <c r="F79" s="8"/>
      <c r="G79" s="8" t="s">
        <v>249</v>
      </c>
      <c r="H79" s="8" t="s">
        <v>84</v>
      </c>
      <c r="I79" s="8">
        <v>800</v>
      </c>
      <c r="J79" s="8"/>
    </row>
    <row r="80" spans="1:10" ht="16.5" x14ac:dyDescent="0.3">
      <c r="A80" s="12" t="s">
        <v>103</v>
      </c>
      <c r="B80" s="8" t="s">
        <v>114</v>
      </c>
      <c r="C80" s="8" t="s">
        <v>254</v>
      </c>
      <c r="D80" s="8" t="s">
        <v>255</v>
      </c>
      <c r="E80" s="8"/>
      <c r="F80" s="8"/>
      <c r="G80" s="8" t="s">
        <v>249</v>
      </c>
      <c r="H80" s="8" t="s">
        <v>84</v>
      </c>
      <c r="I80" s="8">
        <v>1000</v>
      </c>
      <c r="J80" s="8"/>
    </row>
    <row r="81" spans="1:10" ht="16.5" x14ac:dyDescent="0.3">
      <c r="A81" s="54" t="s">
        <v>111</v>
      </c>
      <c r="B81" s="8" t="s">
        <v>91</v>
      </c>
      <c r="C81" s="8" t="s">
        <v>254</v>
      </c>
      <c r="D81" s="8" t="s">
        <v>259</v>
      </c>
      <c r="E81" s="8"/>
      <c r="F81" s="8"/>
      <c r="G81" s="8" t="s">
        <v>260</v>
      </c>
      <c r="H81" s="8" t="s">
        <v>84</v>
      </c>
      <c r="I81" s="8">
        <v>800</v>
      </c>
      <c r="J81" s="8"/>
    </row>
    <row r="82" spans="1:10" ht="16.5" x14ac:dyDescent="0.3">
      <c r="A82" s="54" t="s">
        <v>112</v>
      </c>
      <c r="B82" s="8" t="s">
        <v>114</v>
      </c>
      <c r="C82" s="8" t="s">
        <v>254</v>
      </c>
      <c r="D82" s="8" t="s">
        <v>259</v>
      </c>
      <c r="E82" s="8"/>
      <c r="F82" s="8"/>
      <c r="G82" s="8" t="s">
        <v>260</v>
      </c>
      <c r="H82" s="8" t="s">
        <v>84</v>
      </c>
      <c r="I82" s="8">
        <v>1000</v>
      </c>
      <c r="J82" s="8"/>
    </row>
    <row r="83" spans="1:10" ht="15" x14ac:dyDescent="0.25">
      <c r="A83" s="110"/>
      <c r="B83" s="111"/>
      <c r="C83" s="111"/>
      <c r="D83" s="111"/>
      <c r="E83" s="111"/>
      <c r="F83" s="111"/>
      <c r="G83" s="111"/>
      <c r="H83" s="111"/>
      <c r="I83" s="112"/>
      <c r="J83" s="45"/>
    </row>
    <row r="84" spans="1:10" ht="16.5" x14ac:dyDescent="0.3">
      <c r="A84" s="12"/>
      <c r="B84" s="8"/>
      <c r="C84" s="8"/>
      <c r="D84" s="8"/>
      <c r="E84" s="8"/>
      <c r="F84" s="8"/>
      <c r="G84" s="8"/>
      <c r="H84" s="8"/>
      <c r="I84" s="8"/>
      <c r="J84" s="8"/>
    </row>
    <row r="85" spans="1:10" ht="16.5" x14ac:dyDescent="0.3">
      <c r="A85" s="54"/>
      <c r="B85" s="8"/>
      <c r="C85" s="8"/>
      <c r="D85" s="8"/>
      <c r="E85" s="8"/>
      <c r="F85" s="8"/>
      <c r="G85" s="8"/>
      <c r="H85" s="8"/>
      <c r="I85" s="53"/>
      <c r="J85" s="8"/>
    </row>
    <row r="86" spans="1:10" ht="15" x14ac:dyDescent="0.25">
      <c r="A86" s="110"/>
      <c r="B86" s="111"/>
      <c r="C86" s="111"/>
      <c r="D86" s="111"/>
      <c r="E86" s="111"/>
      <c r="F86" s="111"/>
      <c r="G86" s="111"/>
      <c r="H86" s="111"/>
      <c r="I86" s="112"/>
      <c r="J86" s="45"/>
    </row>
    <row r="87" spans="1:10" ht="16.5" x14ac:dyDescent="0.3">
      <c r="A87" s="12"/>
      <c r="B87" s="43"/>
      <c r="C87" s="43"/>
      <c r="D87" s="47"/>
      <c r="E87" s="8"/>
      <c r="F87" s="8"/>
      <c r="G87" s="43"/>
      <c r="H87" s="43"/>
      <c r="I87" s="43"/>
      <c r="J87" s="8"/>
    </row>
    <row r="88" spans="1:10" ht="15" x14ac:dyDescent="0.25">
      <c r="A88" s="110"/>
      <c r="B88" s="111"/>
      <c r="C88" s="111"/>
      <c r="D88" s="111"/>
      <c r="E88" s="111"/>
      <c r="F88" s="111"/>
      <c r="G88" s="111"/>
      <c r="H88" s="111"/>
      <c r="I88" s="112"/>
      <c r="J88" s="45"/>
    </row>
    <row r="89" spans="1:10" ht="16.5" x14ac:dyDescent="0.3">
      <c r="A89" s="12"/>
      <c r="B89" s="43"/>
      <c r="C89" s="43"/>
      <c r="D89" s="47"/>
      <c r="E89" s="8"/>
      <c r="F89" s="8"/>
      <c r="G89" s="43"/>
      <c r="H89" s="43"/>
      <c r="I89" s="43"/>
      <c r="J89" s="8"/>
    </row>
    <row r="90" spans="1:10" ht="15" x14ac:dyDescent="0.25">
      <c r="A90" s="110"/>
      <c r="B90" s="111"/>
      <c r="C90" s="111"/>
      <c r="D90" s="111"/>
      <c r="E90" s="111"/>
      <c r="F90" s="111"/>
      <c r="G90" s="111"/>
      <c r="H90" s="111"/>
      <c r="I90" s="112"/>
      <c r="J90" s="45"/>
    </row>
    <row r="91" spans="1:10" ht="16.5" x14ac:dyDescent="0.3">
      <c r="A91" s="12"/>
      <c r="B91" s="43"/>
      <c r="C91" s="43"/>
      <c r="D91" s="47"/>
      <c r="E91" s="8"/>
      <c r="F91" s="8"/>
      <c r="G91" s="43"/>
      <c r="H91" s="43"/>
      <c r="I91" s="43"/>
      <c r="J91" s="8"/>
    </row>
    <row r="92" spans="1:10" ht="16.5" x14ac:dyDescent="0.3">
      <c r="A92" s="12"/>
      <c r="B92" s="43"/>
      <c r="C92" s="86"/>
      <c r="D92" s="43"/>
      <c r="E92" s="43"/>
      <c r="F92" s="43"/>
      <c r="G92" s="43"/>
      <c r="H92" s="43"/>
      <c r="I92" s="43"/>
      <c r="J92" s="8"/>
    </row>
    <row r="93" spans="1:10" ht="15" x14ac:dyDescent="0.25">
      <c r="A93" s="110"/>
      <c r="B93" s="111"/>
      <c r="C93" s="111"/>
      <c r="D93" s="111"/>
      <c r="E93" s="111"/>
      <c r="F93" s="111"/>
      <c r="G93" s="111"/>
      <c r="H93" s="111"/>
      <c r="I93" s="112"/>
      <c r="J93" s="45"/>
    </row>
    <row r="94" spans="1:10" ht="16.5" x14ac:dyDescent="0.3">
      <c r="A94" s="12"/>
      <c r="B94" s="43"/>
      <c r="C94" s="43"/>
      <c r="D94" s="47"/>
      <c r="E94" s="8"/>
      <c r="F94" s="8"/>
      <c r="G94" s="43"/>
      <c r="H94" s="43"/>
      <c r="I94" s="43"/>
      <c r="J94" s="8"/>
    </row>
    <row r="95" spans="1:10" ht="15" x14ac:dyDescent="0.25">
      <c r="A95" s="110"/>
      <c r="B95" s="111"/>
      <c r="C95" s="111"/>
      <c r="D95" s="111"/>
      <c r="E95" s="111"/>
      <c r="F95" s="111"/>
      <c r="G95" s="111"/>
      <c r="H95" s="111"/>
      <c r="I95" s="112"/>
      <c r="J95" s="45"/>
    </row>
    <row r="96" spans="1:10" ht="16.5" x14ac:dyDescent="0.3">
      <c r="A96" s="12"/>
      <c r="B96" s="43"/>
      <c r="C96" s="43"/>
      <c r="D96" s="43"/>
      <c r="E96" s="43"/>
      <c r="F96" s="43"/>
      <c r="G96" s="43"/>
      <c r="H96" s="43"/>
      <c r="I96" s="43"/>
      <c r="J96" s="43"/>
    </row>
    <row r="97" spans="1:10" ht="15" x14ac:dyDescent="0.25">
      <c r="A97" s="110"/>
      <c r="B97" s="111"/>
      <c r="C97" s="111"/>
      <c r="D97" s="111"/>
      <c r="E97" s="111"/>
      <c r="F97" s="111"/>
      <c r="G97" s="111"/>
      <c r="H97" s="111"/>
      <c r="I97" s="112"/>
      <c r="J97" s="45"/>
    </row>
    <row r="98" spans="1:10" ht="16.5" x14ac:dyDescent="0.3">
      <c r="A98" s="12"/>
      <c r="B98" s="8"/>
      <c r="C98" s="43"/>
      <c r="D98" s="47"/>
      <c r="E98" s="8"/>
      <c r="F98" s="8"/>
      <c r="G98" s="43"/>
      <c r="H98" s="43"/>
      <c r="I98" s="43"/>
      <c r="J98" s="8"/>
    </row>
    <row r="99" spans="1:10" ht="16.5" x14ac:dyDescent="0.3">
      <c r="A99" s="12"/>
      <c r="B99" s="8"/>
      <c r="C99" s="43"/>
      <c r="D99" s="47"/>
      <c r="E99" s="8"/>
      <c r="F99" s="8"/>
      <c r="G99" s="43"/>
      <c r="H99" s="43"/>
      <c r="I99" s="43"/>
      <c r="J99" s="8"/>
    </row>
  </sheetData>
  <mergeCells count="37">
    <mergeCell ref="B27:B30"/>
    <mergeCell ref="A27:A30"/>
    <mergeCell ref="C27:C30"/>
    <mergeCell ref="D27:D30"/>
    <mergeCell ref="G27:G30"/>
    <mergeCell ref="J44:J46"/>
    <mergeCell ref="H7:H10"/>
    <mergeCell ref="I7:I10"/>
    <mergeCell ref="J53:J54"/>
    <mergeCell ref="A97:I97"/>
    <mergeCell ref="A95:I95"/>
    <mergeCell ref="A90:I90"/>
    <mergeCell ref="A86:I86"/>
    <mergeCell ref="A88:I88"/>
    <mergeCell ref="H27:H30"/>
    <mergeCell ref="I27:I30"/>
    <mergeCell ref="A7:A10"/>
    <mergeCell ref="B7:B10"/>
    <mergeCell ref="C7:C10"/>
    <mergeCell ref="D7:D10"/>
    <mergeCell ref="G7:G10"/>
    <mergeCell ref="A52:I52"/>
    <mergeCell ref="A56:I56"/>
    <mergeCell ref="A83:I83"/>
    <mergeCell ref="A93:I93"/>
    <mergeCell ref="B2:J2"/>
    <mergeCell ref="A5:I5"/>
    <mergeCell ref="J6:J7"/>
    <mergeCell ref="A77:I77"/>
    <mergeCell ref="A64:I64"/>
    <mergeCell ref="A71:I71"/>
    <mergeCell ref="A61:I61"/>
    <mergeCell ref="A20:I20"/>
    <mergeCell ref="A24:I24"/>
    <mergeCell ref="J21:J22"/>
    <mergeCell ref="A75:I75"/>
    <mergeCell ref="A43:I43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" numberStoredAsText="1"/>
    <ignoredError sqref="D11:D18 D21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M89"/>
  <sheetViews>
    <sheetView tabSelected="1" view="pageBreakPreview" zoomScale="84" zoomScaleNormal="100" zoomScaleSheetLayoutView="84" workbookViewId="0">
      <selection activeCell="B7" sqref="B7"/>
    </sheetView>
  </sheetViews>
  <sheetFormatPr defaultRowHeight="12.75" x14ac:dyDescent="0.2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</cols>
  <sheetData>
    <row r="1" spans="1:13" ht="27.75" x14ac:dyDescent="0.4">
      <c r="A1" s="121" t="s">
        <v>60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40.5" x14ac:dyDescent="0.2">
      <c r="A2" s="65" t="s">
        <v>33</v>
      </c>
      <c r="B2" s="65" t="s">
        <v>34</v>
      </c>
      <c r="C2" s="65" t="s">
        <v>13</v>
      </c>
      <c r="D2" s="65" t="s">
        <v>47</v>
      </c>
      <c r="E2" s="65" t="s">
        <v>31</v>
      </c>
      <c r="F2" s="65" t="s">
        <v>26</v>
      </c>
      <c r="G2" s="65" t="s">
        <v>32</v>
      </c>
      <c r="H2" s="65" t="s">
        <v>30</v>
      </c>
      <c r="I2" s="65" t="s">
        <v>27</v>
      </c>
      <c r="J2" s="65" t="s">
        <v>28</v>
      </c>
      <c r="K2" s="66" t="s">
        <v>1</v>
      </c>
    </row>
    <row r="3" spans="1:13" ht="16.5" x14ac:dyDescent="0.3">
      <c r="A3" s="12">
        <v>1</v>
      </c>
      <c r="B3" s="76" t="s">
        <v>71</v>
      </c>
      <c r="C3" s="56">
        <v>15200</v>
      </c>
      <c r="D3" s="56">
        <v>5450</v>
      </c>
      <c r="E3" s="56"/>
      <c r="F3" s="56"/>
      <c r="G3" s="56"/>
      <c r="H3" s="56"/>
      <c r="I3" s="56">
        <v>5800</v>
      </c>
      <c r="J3" s="56">
        <v>7400</v>
      </c>
      <c r="K3" s="68">
        <f>SUM(C3:J3)</f>
        <v>33850</v>
      </c>
    </row>
    <row r="4" spans="1:13" ht="16.5" x14ac:dyDescent="0.3">
      <c r="A4" s="12">
        <v>2</v>
      </c>
      <c r="B4" s="78" t="s">
        <v>85</v>
      </c>
      <c r="C4" s="56">
        <v>12000</v>
      </c>
      <c r="D4" s="56">
        <v>4000</v>
      </c>
      <c r="E4" s="56"/>
      <c r="F4" s="56"/>
      <c r="G4" s="56"/>
      <c r="H4" s="56"/>
      <c r="I4" s="56">
        <v>2350</v>
      </c>
      <c r="J4" s="56">
        <v>14000</v>
      </c>
      <c r="K4" s="68">
        <f>SUM(C4:J4)</f>
        <v>32350</v>
      </c>
    </row>
    <row r="5" spans="1:13" ht="16.5" x14ac:dyDescent="0.3">
      <c r="A5" s="12">
        <v>3</v>
      </c>
      <c r="B5" s="76" t="s">
        <v>70</v>
      </c>
      <c r="C5" s="56">
        <v>22200</v>
      </c>
      <c r="D5" s="56">
        <v>1950</v>
      </c>
      <c r="E5" s="56">
        <v>1300</v>
      </c>
      <c r="F5" s="56"/>
      <c r="G5" s="56"/>
      <c r="H5" s="56"/>
      <c r="I5" s="56">
        <v>2600</v>
      </c>
      <c r="J5" s="56">
        <v>2300</v>
      </c>
      <c r="K5" s="68">
        <f>SUM(C5:J5)</f>
        <v>30350</v>
      </c>
    </row>
    <row r="6" spans="1:13" ht="15.75" customHeight="1" x14ac:dyDescent="0.3">
      <c r="A6" s="12">
        <v>4</v>
      </c>
      <c r="B6" s="76" t="s">
        <v>69</v>
      </c>
      <c r="C6" s="56">
        <v>12000</v>
      </c>
      <c r="D6" s="56"/>
      <c r="E6" s="56"/>
      <c r="F6" s="56"/>
      <c r="G6" s="56"/>
      <c r="H6" s="56"/>
      <c r="I6" s="56">
        <v>4650</v>
      </c>
      <c r="J6" s="56">
        <v>6400</v>
      </c>
      <c r="K6" s="68">
        <f>SUM(C6:J6)</f>
        <v>23050</v>
      </c>
    </row>
    <row r="7" spans="1:13" ht="16.5" x14ac:dyDescent="0.3">
      <c r="A7" s="12">
        <v>5</v>
      </c>
      <c r="B7" s="76" t="s">
        <v>152</v>
      </c>
      <c r="C7" s="56">
        <v>10250</v>
      </c>
      <c r="D7" s="56"/>
      <c r="E7" s="56"/>
      <c r="F7" s="56"/>
      <c r="G7" s="56"/>
      <c r="H7" s="56"/>
      <c r="I7" s="56">
        <v>2350</v>
      </c>
      <c r="J7" s="56">
        <v>5600</v>
      </c>
      <c r="K7" s="68">
        <f>SUM(C7:J7)</f>
        <v>18200</v>
      </c>
    </row>
    <row r="8" spans="1:13" ht="16.5" x14ac:dyDescent="0.3">
      <c r="A8" s="12">
        <v>6</v>
      </c>
      <c r="B8" s="76" t="s">
        <v>180</v>
      </c>
      <c r="C8" s="56">
        <v>11550</v>
      </c>
      <c r="D8" s="56">
        <v>250</v>
      </c>
      <c r="E8" s="56"/>
      <c r="F8" s="56"/>
      <c r="G8" s="56"/>
      <c r="H8" s="56"/>
      <c r="I8" s="56">
        <v>300</v>
      </c>
      <c r="J8" s="56">
        <v>4400</v>
      </c>
      <c r="K8" s="68">
        <f>SUM(C8:J8)</f>
        <v>16500</v>
      </c>
    </row>
    <row r="9" spans="1:13" ht="17.25" customHeight="1" x14ac:dyDescent="0.3">
      <c r="A9" s="12">
        <v>7</v>
      </c>
      <c r="B9" s="76" t="s">
        <v>191</v>
      </c>
      <c r="C9" s="56">
        <v>3750</v>
      </c>
      <c r="D9" s="56">
        <v>5500</v>
      </c>
      <c r="E9" s="56"/>
      <c r="F9" s="56"/>
      <c r="G9" s="56"/>
      <c r="H9" s="56"/>
      <c r="I9" s="56"/>
      <c r="J9" s="56">
        <v>1200</v>
      </c>
      <c r="K9" s="68">
        <f>SUM(C9:J9)</f>
        <v>10450</v>
      </c>
    </row>
    <row r="10" spans="1:13" ht="16.5" x14ac:dyDescent="0.3">
      <c r="A10" s="12">
        <v>8</v>
      </c>
      <c r="B10" s="78" t="s">
        <v>169</v>
      </c>
      <c r="C10" s="56">
        <v>2700</v>
      </c>
      <c r="D10" s="56"/>
      <c r="E10" s="56"/>
      <c r="F10" s="56"/>
      <c r="G10" s="56"/>
      <c r="H10" s="56"/>
      <c r="I10" s="56"/>
      <c r="J10" s="56">
        <v>6400</v>
      </c>
      <c r="K10" s="68">
        <f>SUM(C10:J10)</f>
        <v>9100</v>
      </c>
    </row>
    <row r="11" spans="1:13" ht="16.5" x14ac:dyDescent="0.3">
      <c r="A11" s="12">
        <v>9</v>
      </c>
      <c r="B11" s="76" t="s">
        <v>183</v>
      </c>
      <c r="C11" s="56">
        <v>2500</v>
      </c>
      <c r="D11" s="56">
        <v>3225</v>
      </c>
      <c r="E11" s="56"/>
      <c r="F11" s="56"/>
      <c r="G11" s="56"/>
      <c r="H11" s="56"/>
      <c r="I11" s="56">
        <v>150</v>
      </c>
      <c r="J11" s="56"/>
      <c r="K11" s="68">
        <f>SUM(C11:J11)</f>
        <v>5875</v>
      </c>
    </row>
    <row r="12" spans="1:13" ht="16.5" x14ac:dyDescent="0.3">
      <c r="A12" s="12">
        <v>10</v>
      </c>
      <c r="B12" s="76" t="s">
        <v>149</v>
      </c>
      <c r="C12" s="56">
        <v>3000</v>
      </c>
      <c r="D12" s="56"/>
      <c r="E12" s="56"/>
      <c r="F12" s="56"/>
      <c r="G12" s="56"/>
      <c r="H12" s="56"/>
      <c r="I12" s="56">
        <v>150</v>
      </c>
      <c r="J12" s="56">
        <v>2400</v>
      </c>
      <c r="K12" s="68">
        <f>SUM(C12:J12)</f>
        <v>5550</v>
      </c>
    </row>
    <row r="13" spans="1:13" ht="16.5" x14ac:dyDescent="0.3">
      <c r="A13" s="12">
        <v>11</v>
      </c>
      <c r="B13" s="79" t="s">
        <v>184</v>
      </c>
      <c r="C13" s="56">
        <v>3300</v>
      </c>
      <c r="D13" s="56">
        <v>1600</v>
      </c>
      <c r="E13" s="56"/>
      <c r="F13" s="56"/>
      <c r="G13" s="56"/>
      <c r="H13" s="56"/>
      <c r="I13" s="56"/>
      <c r="J13" s="56"/>
      <c r="K13" s="68">
        <f>SUM(C13:J13)</f>
        <v>4900</v>
      </c>
    </row>
    <row r="14" spans="1:13" ht="16.5" x14ac:dyDescent="0.3">
      <c r="A14" s="12">
        <v>12</v>
      </c>
      <c r="B14" s="76" t="s">
        <v>196</v>
      </c>
      <c r="C14" s="56">
        <v>2350</v>
      </c>
      <c r="D14" s="56">
        <v>2000</v>
      </c>
      <c r="E14" s="56"/>
      <c r="F14" s="56"/>
      <c r="G14" s="56"/>
      <c r="H14" s="56"/>
      <c r="I14" s="56"/>
      <c r="J14" s="56"/>
      <c r="K14" s="68">
        <f>SUM(C14:J14)</f>
        <v>4350</v>
      </c>
    </row>
    <row r="15" spans="1:13" ht="16.5" x14ac:dyDescent="0.3">
      <c r="A15" s="12">
        <v>13</v>
      </c>
      <c r="B15" s="76" t="s">
        <v>174</v>
      </c>
      <c r="C15" s="56">
        <v>2700</v>
      </c>
      <c r="D15" s="56"/>
      <c r="E15" s="56"/>
      <c r="F15" s="56"/>
      <c r="G15" s="56"/>
      <c r="H15" s="56"/>
      <c r="I15" s="56">
        <v>450</v>
      </c>
      <c r="J15" s="56">
        <v>1000</v>
      </c>
      <c r="K15" s="68">
        <f>SUM(C15:J15)</f>
        <v>4150</v>
      </c>
    </row>
    <row r="16" spans="1:13" ht="16.5" x14ac:dyDescent="0.3">
      <c r="A16" s="12">
        <v>14</v>
      </c>
      <c r="B16" s="76" t="s">
        <v>41</v>
      </c>
      <c r="C16" s="56">
        <v>1750</v>
      </c>
      <c r="D16" s="56"/>
      <c r="E16" s="56"/>
      <c r="F16" s="56"/>
      <c r="G16" s="56"/>
      <c r="H16" s="56"/>
      <c r="I16" s="56">
        <v>1600</v>
      </c>
      <c r="J16" s="56"/>
      <c r="K16" s="68">
        <f>SUM(C16:J16)</f>
        <v>3350</v>
      </c>
    </row>
    <row r="17" spans="1:11" ht="16.5" x14ac:dyDescent="0.3">
      <c r="A17" s="12">
        <v>15</v>
      </c>
      <c r="B17" s="76" t="s">
        <v>202</v>
      </c>
      <c r="C17" s="56">
        <v>200</v>
      </c>
      <c r="D17" s="56">
        <v>1975</v>
      </c>
      <c r="E17" s="56">
        <v>900</v>
      </c>
      <c r="F17" s="56"/>
      <c r="G17" s="56"/>
      <c r="H17" s="56"/>
      <c r="I17" s="56">
        <v>200</v>
      </c>
      <c r="J17" s="56"/>
      <c r="K17" s="68">
        <f>SUM(C17:J17)</f>
        <v>3275</v>
      </c>
    </row>
    <row r="18" spans="1:11" ht="16.5" x14ac:dyDescent="0.3">
      <c r="A18" s="12">
        <v>16</v>
      </c>
      <c r="B18" s="76" t="s">
        <v>176</v>
      </c>
      <c r="C18" s="56">
        <v>2550</v>
      </c>
      <c r="D18" s="56"/>
      <c r="E18" s="56"/>
      <c r="F18" s="56"/>
      <c r="G18" s="56"/>
      <c r="H18" s="56"/>
      <c r="I18" s="56">
        <v>300</v>
      </c>
      <c r="J18" s="56"/>
      <c r="K18" s="68">
        <f>SUM(C18:J18)</f>
        <v>2850</v>
      </c>
    </row>
    <row r="19" spans="1:11" ht="16.5" x14ac:dyDescent="0.3">
      <c r="A19" s="12">
        <v>17</v>
      </c>
      <c r="B19" s="78" t="s">
        <v>178</v>
      </c>
      <c r="C19" s="56">
        <v>2200</v>
      </c>
      <c r="D19" s="56">
        <v>300</v>
      </c>
      <c r="E19" s="56"/>
      <c r="F19" s="56"/>
      <c r="G19" s="56"/>
      <c r="H19" s="56"/>
      <c r="I19" s="56">
        <v>150</v>
      </c>
      <c r="J19" s="56"/>
      <c r="K19" s="68">
        <f>SUM(C19:J19)</f>
        <v>2650</v>
      </c>
    </row>
    <row r="20" spans="1:11" ht="16.5" x14ac:dyDescent="0.3">
      <c r="A20" s="12">
        <v>18</v>
      </c>
      <c r="B20" s="76" t="s">
        <v>175</v>
      </c>
      <c r="C20" s="56">
        <v>1700</v>
      </c>
      <c r="D20" s="56"/>
      <c r="E20" s="56">
        <v>600</v>
      </c>
      <c r="F20" s="56"/>
      <c r="G20" s="56"/>
      <c r="H20" s="56"/>
      <c r="I20" s="56">
        <v>300</v>
      </c>
      <c r="J20" s="56"/>
      <c r="K20" s="68">
        <f>SUM(C20:J20)</f>
        <v>2600</v>
      </c>
    </row>
    <row r="21" spans="1:11" ht="16.5" x14ac:dyDescent="0.3">
      <c r="A21" s="12">
        <v>19</v>
      </c>
      <c r="B21" s="76" t="s">
        <v>232</v>
      </c>
      <c r="C21" s="56">
        <v>250</v>
      </c>
      <c r="D21" s="56">
        <v>2200</v>
      </c>
      <c r="E21" s="56"/>
      <c r="F21" s="56"/>
      <c r="G21" s="56"/>
      <c r="H21" s="56"/>
      <c r="I21" s="56"/>
      <c r="J21" s="56"/>
      <c r="K21" s="68">
        <f>SUM(C21:J21)</f>
        <v>2450</v>
      </c>
    </row>
    <row r="22" spans="1:11" ht="16.5" x14ac:dyDescent="0.3">
      <c r="A22" s="12">
        <v>20</v>
      </c>
      <c r="B22" s="76" t="s">
        <v>187</v>
      </c>
      <c r="C22" s="56">
        <v>2050</v>
      </c>
      <c r="D22" s="56"/>
      <c r="E22" s="56"/>
      <c r="F22" s="56"/>
      <c r="G22" s="56"/>
      <c r="H22" s="56"/>
      <c r="I22" s="56"/>
      <c r="J22" s="56"/>
      <c r="K22" s="68">
        <f>SUM(C22:J22)</f>
        <v>2050</v>
      </c>
    </row>
    <row r="23" spans="1:11" ht="16.5" x14ac:dyDescent="0.3">
      <c r="A23" s="12">
        <v>21</v>
      </c>
      <c r="B23" s="76" t="s">
        <v>46</v>
      </c>
      <c r="C23" s="56"/>
      <c r="D23" s="56">
        <v>1200</v>
      </c>
      <c r="E23" s="56"/>
      <c r="F23" s="56"/>
      <c r="G23" s="56"/>
      <c r="H23" s="56"/>
      <c r="I23" s="56">
        <v>800</v>
      </c>
      <c r="J23" s="56"/>
      <c r="K23" s="68">
        <f>SUM(C23:J23)</f>
        <v>2000</v>
      </c>
    </row>
    <row r="24" spans="1:11" ht="16.5" x14ac:dyDescent="0.3">
      <c r="A24" s="12">
        <v>22</v>
      </c>
      <c r="B24" s="76" t="s">
        <v>38</v>
      </c>
      <c r="C24" s="56">
        <v>1200</v>
      </c>
      <c r="D24" s="56"/>
      <c r="E24" s="56">
        <v>400</v>
      </c>
      <c r="F24" s="56"/>
      <c r="G24" s="56"/>
      <c r="H24" s="56"/>
      <c r="I24" s="56">
        <v>350</v>
      </c>
      <c r="J24" s="56"/>
      <c r="K24" s="68">
        <f>SUM(C24:J24)</f>
        <v>1950</v>
      </c>
    </row>
    <row r="25" spans="1:11" ht="16.5" x14ac:dyDescent="0.3">
      <c r="A25" s="12">
        <v>23</v>
      </c>
      <c r="B25" s="76" t="s">
        <v>197</v>
      </c>
      <c r="C25" s="56">
        <v>1200</v>
      </c>
      <c r="D25" s="56">
        <v>600</v>
      </c>
      <c r="E25" s="56"/>
      <c r="F25" s="56"/>
      <c r="G25" s="56"/>
      <c r="H25" s="56"/>
      <c r="I25" s="56"/>
      <c r="J25" s="56"/>
      <c r="K25" s="68">
        <f>SUM(C25:J25)</f>
        <v>1800</v>
      </c>
    </row>
    <row r="26" spans="1:11" ht="16.5" x14ac:dyDescent="0.3">
      <c r="A26" s="12">
        <v>24</v>
      </c>
      <c r="B26" s="78" t="s">
        <v>182</v>
      </c>
      <c r="C26" s="56">
        <v>1600</v>
      </c>
      <c r="D26" s="56"/>
      <c r="E26" s="56"/>
      <c r="F26" s="56"/>
      <c r="G26" s="56"/>
      <c r="H26" s="56"/>
      <c r="I26" s="56">
        <v>150</v>
      </c>
      <c r="J26" s="56"/>
      <c r="K26" s="68">
        <f>SUM(C26:J26)</f>
        <v>1750</v>
      </c>
    </row>
    <row r="27" spans="1:11" ht="16.5" x14ac:dyDescent="0.3">
      <c r="A27" s="12">
        <v>25</v>
      </c>
      <c r="B27" s="76" t="s">
        <v>203</v>
      </c>
      <c r="C27" s="56">
        <v>1250</v>
      </c>
      <c r="D27" s="56">
        <v>400</v>
      </c>
      <c r="E27" s="56"/>
      <c r="F27" s="56"/>
      <c r="G27" s="56"/>
      <c r="H27" s="56"/>
      <c r="I27" s="56"/>
      <c r="J27" s="56"/>
      <c r="K27" s="68">
        <f>SUM(C27:J27)</f>
        <v>1650</v>
      </c>
    </row>
    <row r="28" spans="1:11" ht="16.5" x14ac:dyDescent="0.3">
      <c r="A28" s="12">
        <v>26</v>
      </c>
      <c r="B28" s="76" t="s">
        <v>193</v>
      </c>
      <c r="C28" s="56">
        <v>1600</v>
      </c>
      <c r="D28" s="56"/>
      <c r="E28" s="56"/>
      <c r="F28" s="56"/>
      <c r="G28" s="56"/>
      <c r="H28" s="56"/>
      <c r="I28" s="56"/>
      <c r="J28" s="56"/>
      <c r="K28" s="68">
        <f>SUM(C28:J28)</f>
        <v>1600</v>
      </c>
    </row>
    <row r="29" spans="1:11" ht="16.5" x14ac:dyDescent="0.3">
      <c r="A29" s="12">
        <v>27</v>
      </c>
      <c r="B29" s="78" t="s">
        <v>188</v>
      </c>
      <c r="C29" s="56">
        <v>1500</v>
      </c>
      <c r="D29" s="56"/>
      <c r="E29" s="56"/>
      <c r="F29" s="56"/>
      <c r="G29" s="56"/>
      <c r="H29" s="56"/>
      <c r="I29" s="56"/>
      <c r="J29" s="56"/>
      <c r="K29" s="68">
        <f>SUM(C29:J29)</f>
        <v>1500</v>
      </c>
    </row>
    <row r="30" spans="1:11" ht="16.5" x14ac:dyDescent="0.3">
      <c r="A30" s="12">
        <v>28</v>
      </c>
      <c r="B30" s="76" t="s">
        <v>192</v>
      </c>
      <c r="C30" s="56">
        <v>850</v>
      </c>
      <c r="D30" s="56">
        <v>500</v>
      </c>
      <c r="E30" s="56"/>
      <c r="F30" s="56"/>
      <c r="G30" s="56"/>
      <c r="H30" s="56"/>
      <c r="I30" s="56"/>
      <c r="J30" s="56"/>
      <c r="K30" s="68">
        <f>SUM(C30:J30)</f>
        <v>1350</v>
      </c>
    </row>
    <row r="31" spans="1:11" ht="16.5" x14ac:dyDescent="0.3">
      <c r="A31" s="12">
        <v>29</v>
      </c>
      <c r="B31" s="76" t="s">
        <v>190</v>
      </c>
      <c r="C31" s="56">
        <v>650</v>
      </c>
      <c r="D31" s="56">
        <v>700</v>
      </c>
      <c r="E31" s="56"/>
      <c r="F31" s="56"/>
      <c r="G31" s="56"/>
      <c r="H31" s="56"/>
      <c r="I31" s="56"/>
      <c r="J31" s="56"/>
      <c r="K31" s="68">
        <f>SUM(C31:J31)</f>
        <v>1350</v>
      </c>
    </row>
    <row r="32" spans="1:11" ht="16.5" x14ac:dyDescent="0.3">
      <c r="A32" s="12">
        <v>30</v>
      </c>
      <c r="B32" s="76" t="s">
        <v>214</v>
      </c>
      <c r="C32" s="56">
        <v>250</v>
      </c>
      <c r="D32" s="56">
        <v>775</v>
      </c>
      <c r="E32" s="56">
        <v>300</v>
      </c>
      <c r="F32" s="56"/>
      <c r="G32" s="56"/>
      <c r="H32" s="56"/>
      <c r="I32" s="56"/>
      <c r="J32" s="56"/>
      <c r="K32" s="68">
        <f>SUM(C32:J32)</f>
        <v>1325</v>
      </c>
    </row>
    <row r="33" spans="1:11" ht="16.5" x14ac:dyDescent="0.3">
      <c r="A33" s="12">
        <v>31</v>
      </c>
      <c r="B33" s="76" t="s">
        <v>194</v>
      </c>
      <c r="C33" s="56">
        <v>1250</v>
      </c>
      <c r="D33" s="56"/>
      <c r="E33" s="56"/>
      <c r="F33" s="56"/>
      <c r="G33" s="56"/>
      <c r="H33" s="56"/>
      <c r="I33" s="56"/>
      <c r="J33" s="56"/>
      <c r="K33" s="68">
        <f>SUM(C33:J33)</f>
        <v>1250</v>
      </c>
    </row>
    <row r="34" spans="1:11" ht="16.5" x14ac:dyDescent="0.3">
      <c r="A34" s="12">
        <v>32</v>
      </c>
      <c r="B34" s="76" t="s">
        <v>40</v>
      </c>
      <c r="C34" s="56">
        <v>600</v>
      </c>
      <c r="D34" s="56"/>
      <c r="E34" s="56"/>
      <c r="F34" s="56"/>
      <c r="G34" s="56"/>
      <c r="H34" s="56"/>
      <c r="I34" s="56"/>
      <c r="J34" s="56">
        <v>600</v>
      </c>
      <c r="K34" s="68">
        <f>SUM(C34:J34)</f>
        <v>1200</v>
      </c>
    </row>
    <row r="35" spans="1:11" ht="16.5" x14ac:dyDescent="0.3">
      <c r="A35" s="12">
        <v>33</v>
      </c>
      <c r="B35" s="76" t="s">
        <v>212</v>
      </c>
      <c r="C35" s="56">
        <v>1100</v>
      </c>
      <c r="D35" s="56"/>
      <c r="E35" s="56"/>
      <c r="F35" s="56"/>
      <c r="G35" s="56"/>
      <c r="H35" s="56"/>
      <c r="I35" s="56"/>
      <c r="J35" s="56"/>
      <c r="K35" s="68">
        <f>SUM(C35:J35)</f>
        <v>1100</v>
      </c>
    </row>
    <row r="36" spans="1:11" ht="16.5" x14ac:dyDescent="0.3">
      <c r="A36" s="12">
        <v>34</v>
      </c>
      <c r="B36" s="76" t="s">
        <v>204</v>
      </c>
      <c r="C36" s="56">
        <v>1000</v>
      </c>
      <c r="D36" s="56"/>
      <c r="E36" s="56"/>
      <c r="F36" s="56"/>
      <c r="G36" s="56"/>
      <c r="H36" s="56"/>
      <c r="I36" s="56"/>
      <c r="J36" s="56"/>
      <c r="K36" s="68">
        <f>SUM(C36:J36)</f>
        <v>1000</v>
      </c>
    </row>
    <row r="37" spans="1:11" ht="16.5" x14ac:dyDescent="0.3">
      <c r="A37" s="12">
        <v>35</v>
      </c>
      <c r="B37" s="78" t="s">
        <v>42</v>
      </c>
      <c r="C37" s="56">
        <v>750</v>
      </c>
      <c r="D37" s="56">
        <v>200</v>
      </c>
      <c r="E37" s="56"/>
      <c r="F37" s="56"/>
      <c r="G37" s="56"/>
      <c r="H37" s="56"/>
      <c r="I37" s="56"/>
      <c r="J37" s="56"/>
      <c r="K37" s="68">
        <f>SUM(C37:J37)</f>
        <v>950</v>
      </c>
    </row>
    <row r="38" spans="1:11" ht="16.5" x14ac:dyDescent="0.3">
      <c r="A38" s="12">
        <v>36</v>
      </c>
      <c r="B38" s="76" t="s">
        <v>185</v>
      </c>
      <c r="C38" s="56">
        <v>900</v>
      </c>
      <c r="D38" s="56"/>
      <c r="E38" s="56"/>
      <c r="F38" s="56"/>
      <c r="G38" s="56"/>
      <c r="H38" s="56"/>
      <c r="I38" s="56"/>
      <c r="J38" s="56"/>
      <c r="K38" s="68">
        <f>SUM(C38:J38)</f>
        <v>900</v>
      </c>
    </row>
    <row r="39" spans="1:11" ht="16.5" x14ac:dyDescent="0.3">
      <c r="A39" s="12">
        <v>37</v>
      </c>
      <c r="B39" s="78" t="s">
        <v>209</v>
      </c>
      <c r="C39" s="56">
        <v>400</v>
      </c>
      <c r="D39" s="56"/>
      <c r="E39" s="56">
        <v>500</v>
      </c>
      <c r="F39" s="56"/>
      <c r="G39" s="56"/>
      <c r="H39" s="56"/>
      <c r="I39" s="56"/>
      <c r="J39" s="56"/>
      <c r="K39" s="68">
        <f>SUM(C39:J39)</f>
        <v>900</v>
      </c>
    </row>
    <row r="40" spans="1:11" ht="16.5" x14ac:dyDescent="0.3">
      <c r="A40" s="12">
        <v>38</v>
      </c>
      <c r="B40" s="76" t="s">
        <v>198</v>
      </c>
      <c r="C40" s="56">
        <v>850</v>
      </c>
      <c r="D40" s="56"/>
      <c r="E40" s="56"/>
      <c r="F40" s="56"/>
      <c r="G40" s="56"/>
      <c r="H40" s="56"/>
      <c r="I40" s="56"/>
      <c r="J40" s="56"/>
      <c r="K40" s="68">
        <f>SUM(C40:J40)</f>
        <v>850</v>
      </c>
    </row>
    <row r="41" spans="1:11" ht="16.5" x14ac:dyDescent="0.3">
      <c r="A41" s="12">
        <v>39</v>
      </c>
      <c r="B41" s="78" t="s">
        <v>181</v>
      </c>
      <c r="C41" s="56">
        <v>600</v>
      </c>
      <c r="D41" s="56"/>
      <c r="E41" s="56"/>
      <c r="F41" s="56"/>
      <c r="G41" s="56"/>
      <c r="H41" s="56"/>
      <c r="I41" s="56">
        <v>150</v>
      </c>
      <c r="J41" s="56"/>
      <c r="K41" s="68">
        <f>SUM(C41:J41)</f>
        <v>750</v>
      </c>
    </row>
    <row r="42" spans="1:11" ht="16.5" x14ac:dyDescent="0.3">
      <c r="A42" s="12">
        <v>40</v>
      </c>
      <c r="B42" s="76" t="s">
        <v>179</v>
      </c>
      <c r="C42" s="56">
        <v>400</v>
      </c>
      <c r="D42" s="56"/>
      <c r="E42" s="56"/>
      <c r="F42" s="56"/>
      <c r="G42" s="56"/>
      <c r="H42" s="56"/>
      <c r="I42" s="56">
        <v>300</v>
      </c>
      <c r="J42" s="56"/>
      <c r="K42" s="68">
        <f>SUM(C42:J42)</f>
        <v>700</v>
      </c>
    </row>
    <row r="43" spans="1:11" ht="16.5" x14ac:dyDescent="0.3">
      <c r="A43" s="12">
        <v>41</v>
      </c>
      <c r="B43" s="76" t="s">
        <v>210</v>
      </c>
      <c r="C43" s="56">
        <v>200</v>
      </c>
      <c r="D43" s="56"/>
      <c r="E43" s="56">
        <v>500</v>
      </c>
      <c r="F43" s="56"/>
      <c r="G43" s="56"/>
      <c r="H43" s="56"/>
      <c r="I43" s="56"/>
      <c r="J43" s="56"/>
      <c r="K43" s="68">
        <f>SUM(C43:J43)</f>
        <v>700</v>
      </c>
    </row>
    <row r="44" spans="1:11" ht="16.5" x14ac:dyDescent="0.3">
      <c r="A44" s="12">
        <v>42</v>
      </c>
      <c r="B44" s="78" t="s">
        <v>243</v>
      </c>
      <c r="C44" s="56"/>
      <c r="D44" s="56"/>
      <c r="E44" s="56">
        <v>500</v>
      </c>
      <c r="F44" s="56"/>
      <c r="G44" s="56"/>
      <c r="H44" s="56"/>
      <c r="I44" s="56">
        <v>200</v>
      </c>
      <c r="J44" s="56"/>
      <c r="K44" s="68">
        <f>SUM(C44:J44)</f>
        <v>700</v>
      </c>
    </row>
    <row r="45" spans="1:11" ht="16.5" x14ac:dyDescent="0.3">
      <c r="A45" s="12">
        <v>43</v>
      </c>
      <c r="B45" s="76" t="s">
        <v>233</v>
      </c>
      <c r="C45" s="56">
        <v>650</v>
      </c>
      <c r="D45" s="56"/>
      <c r="E45" s="56"/>
      <c r="F45" s="56"/>
      <c r="G45" s="56"/>
      <c r="H45" s="56"/>
      <c r="I45" s="56"/>
      <c r="J45" s="56"/>
      <c r="K45" s="68">
        <f>SUM(C45:J45)</f>
        <v>650</v>
      </c>
    </row>
    <row r="46" spans="1:11" ht="16.5" x14ac:dyDescent="0.3">
      <c r="A46" s="12">
        <v>44</v>
      </c>
      <c r="B46" s="78" t="s">
        <v>216</v>
      </c>
      <c r="C46" s="56">
        <v>600</v>
      </c>
      <c r="D46" s="56"/>
      <c r="E46" s="56"/>
      <c r="F46" s="56"/>
      <c r="G46" s="56"/>
      <c r="H46" s="56"/>
      <c r="I46" s="56"/>
      <c r="J46" s="56"/>
      <c r="K46" s="68">
        <f>SUM(C46:J46)</f>
        <v>600</v>
      </c>
    </row>
    <row r="47" spans="1:11" ht="16.5" x14ac:dyDescent="0.3">
      <c r="A47" s="12">
        <v>45</v>
      </c>
      <c r="B47" s="76" t="s">
        <v>200</v>
      </c>
      <c r="C47" s="56">
        <v>550</v>
      </c>
      <c r="D47" s="56"/>
      <c r="E47" s="56"/>
      <c r="F47" s="56"/>
      <c r="G47" s="56"/>
      <c r="H47" s="56"/>
      <c r="I47" s="56"/>
      <c r="J47" s="56"/>
      <c r="K47" s="68">
        <f>SUM(C47:J47)</f>
        <v>550</v>
      </c>
    </row>
    <row r="48" spans="1:11" ht="16.5" x14ac:dyDescent="0.3">
      <c r="A48" s="12">
        <v>46</v>
      </c>
      <c r="B48" s="78" t="s">
        <v>186</v>
      </c>
      <c r="C48" s="56">
        <v>550</v>
      </c>
      <c r="D48" s="56"/>
      <c r="E48" s="56"/>
      <c r="F48" s="56"/>
      <c r="G48" s="56"/>
      <c r="H48" s="56"/>
      <c r="I48" s="56"/>
      <c r="J48" s="56"/>
      <c r="K48" s="68">
        <f>SUM(C48:J48)</f>
        <v>550</v>
      </c>
    </row>
    <row r="49" spans="1:11" ht="16.5" x14ac:dyDescent="0.3">
      <c r="A49" s="12">
        <v>47</v>
      </c>
      <c r="B49" s="78" t="s">
        <v>168</v>
      </c>
      <c r="C49" s="56">
        <v>500</v>
      </c>
      <c r="D49" s="56"/>
      <c r="E49" s="56"/>
      <c r="F49" s="56"/>
      <c r="G49" s="56"/>
      <c r="H49" s="56"/>
      <c r="I49" s="56"/>
      <c r="J49" s="56"/>
      <c r="K49" s="68">
        <f>SUM(C49:J49)</f>
        <v>500</v>
      </c>
    </row>
    <row r="50" spans="1:11" ht="16.5" x14ac:dyDescent="0.3">
      <c r="A50" s="12">
        <v>48</v>
      </c>
      <c r="B50" s="78" t="s">
        <v>268</v>
      </c>
      <c r="C50" s="56">
        <v>300</v>
      </c>
      <c r="D50" s="56">
        <v>200</v>
      </c>
      <c r="E50" s="56"/>
      <c r="F50" s="56"/>
      <c r="G50" s="56"/>
      <c r="H50" s="56"/>
      <c r="I50" s="56"/>
      <c r="J50" s="56"/>
      <c r="K50" s="68">
        <f>SUM(C50:J50)</f>
        <v>500</v>
      </c>
    </row>
    <row r="51" spans="1:11" ht="16.5" x14ac:dyDescent="0.3">
      <c r="A51" s="12">
        <v>83</v>
      </c>
      <c r="B51" s="67" t="s">
        <v>280</v>
      </c>
      <c r="C51" s="56"/>
      <c r="D51" s="56">
        <v>500</v>
      </c>
      <c r="E51" s="56"/>
      <c r="F51" s="56"/>
      <c r="G51" s="56"/>
      <c r="H51" s="56"/>
      <c r="I51" s="56"/>
      <c r="J51" s="56"/>
      <c r="K51" s="68">
        <f>SUM(C51:J51)</f>
        <v>500</v>
      </c>
    </row>
    <row r="52" spans="1:11" ht="16.5" x14ac:dyDescent="0.3">
      <c r="A52" s="12">
        <v>49</v>
      </c>
      <c r="B52" s="76" t="s">
        <v>201</v>
      </c>
      <c r="C52" s="56">
        <v>450</v>
      </c>
      <c r="D52" s="56"/>
      <c r="E52" s="56"/>
      <c r="F52" s="56"/>
      <c r="G52" s="56"/>
      <c r="H52" s="56"/>
      <c r="I52" s="56"/>
      <c r="J52" s="56"/>
      <c r="K52" s="68">
        <f>SUM(C52:J52)</f>
        <v>450</v>
      </c>
    </row>
    <row r="53" spans="1:11" ht="16.5" x14ac:dyDescent="0.3">
      <c r="A53" s="12">
        <v>50</v>
      </c>
      <c r="B53" s="76" t="s">
        <v>189</v>
      </c>
      <c r="C53" s="56">
        <v>400</v>
      </c>
      <c r="D53" s="56"/>
      <c r="E53" s="56"/>
      <c r="F53" s="56"/>
      <c r="G53" s="56"/>
      <c r="H53" s="56"/>
      <c r="I53" s="56"/>
      <c r="J53" s="56"/>
      <c r="K53" s="68">
        <f>SUM(C53:J53)</f>
        <v>400</v>
      </c>
    </row>
    <row r="54" spans="1:11" ht="16.5" x14ac:dyDescent="0.3">
      <c r="A54" s="12">
        <v>51</v>
      </c>
      <c r="B54" s="78" t="s">
        <v>257</v>
      </c>
      <c r="C54" s="56">
        <v>400</v>
      </c>
      <c r="D54" s="56"/>
      <c r="E54" s="56"/>
      <c r="F54" s="56"/>
      <c r="G54" s="56"/>
      <c r="H54" s="56"/>
      <c r="I54" s="56"/>
      <c r="J54" s="56"/>
      <c r="K54" s="68">
        <f>SUM(C54:J54)</f>
        <v>400</v>
      </c>
    </row>
    <row r="55" spans="1:11" ht="16.5" x14ac:dyDescent="0.3">
      <c r="A55" s="12">
        <v>81</v>
      </c>
      <c r="B55" s="67" t="s">
        <v>282</v>
      </c>
      <c r="C55" s="56"/>
      <c r="D55" s="56"/>
      <c r="E55" s="56">
        <v>400</v>
      </c>
      <c r="F55" s="56"/>
      <c r="G55" s="56"/>
      <c r="H55" s="56"/>
      <c r="I55" s="56"/>
      <c r="J55" s="56"/>
      <c r="K55" s="68">
        <f>SUM(C55:J55)</f>
        <v>400</v>
      </c>
    </row>
    <row r="56" spans="1:11" ht="16.5" x14ac:dyDescent="0.3">
      <c r="A56" s="12">
        <v>52</v>
      </c>
      <c r="B56" s="76" t="s">
        <v>44</v>
      </c>
      <c r="C56" s="56">
        <v>350</v>
      </c>
      <c r="D56" s="56"/>
      <c r="E56" s="56"/>
      <c r="F56" s="56"/>
      <c r="G56" s="56"/>
      <c r="H56" s="56"/>
      <c r="I56" s="56"/>
      <c r="J56" s="56"/>
      <c r="K56" s="68">
        <f>SUM(C56:J56)</f>
        <v>350</v>
      </c>
    </row>
    <row r="57" spans="1:11" ht="16.5" x14ac:dyDescent="0.3">
      <c r="A57" s="12">
        <v>53</v>
      </c>
      <c r="B57" s="76" t="s">
        <v>195</v>
      </c>
      <c r="C57" s="56">
        <v>300</v>
      </c>
      <c r="D57" s="56"/>
      <c r="E57" s="56"/>
      <c r="F57" s="56"/>
      <c r="G57" s="56"/>
      <c r="H57" s="56"/>
      <c r="I57" s="56"/>
      <c r="J57" s="56"/>
      <c r="K57" s="68">
        <f>SUM(C57:J57)</f>
        <v>300</v>
      </c>
    </row>
    <row r="58" spans="1:11" ht="16.5" x14ac:dyDescent="0.3">
      <c r="A58" s="12">
        <v>54</v>
      </c>
      <c r="B58" s="76" t="s">
        <v>213</v>
      </c>
      <c r="C58" s="56"/>
      <c r="D58" s="56">
        <v>300</v>
      </c>
      <c r="E58" s="56"/>
      <c r="F58" s="56"/>
      <c r="G58" s="56"/>
      <c r="H58" s="56"/>
      <c r="I58" s="56"/>
      <c r="J58" s="56"/>
      <c r="K58" s="68">
        <f>SUM(C58:J58)</f>
        <v>300</v>
      </c>
    </row>
    <row r="59" spans="1:11" ht="16.5" x14ac:dyDescent="0.3">
      <c r="A59" s="12">
        <v>55</v>
      </c>
      <c r="B59" s="78" t="s">
        <v>244</v>
      </c>
      <c r="C59" s="56">
        <v>275</v>
      </c>
      <c r="D59" s="56"/>
      <c r="E59" s="56"/>
      <c r="F59" s="56"/>
      <c r="G59" s="56"/>
      <c r="H59" s="56"/>
      <c r="I59" s="56"/>
      <c r="J59" s="56"/>
      <c r="K59" s="68">
        <f>SUM(C59:J59)</f>
        <v>275</v>
      </c>
    </row>
    <row r="60" spans="1:11" ht="16.5" x14ac:dyDescent="0.3">
      <c r="A60" s="12">
        <v>56</v>
      </c>
      <c r="B60" s="76" t="s">
        <v>43</v>
      </c>
      <c r="C60" s="56">
        <v>250</v>
      </c>
      <c r="D60" s="56"/>
      <c r="E60" s="56"/>
      <c r="F60" s="56"/>
      <c r="G60" s="56"/>
      <c r="H60" s="56"/>
      <c r="I60" s="56"/>
      <c r="J60" s="56"/>
      <c r="K60" s="68">
        <f>SUM(C60:J60)</f>
        <v>250</v>
      </c>
    </row>
    <row r="61" spans="1:11" ht="16.5" x14ac:dyDescent="0.3">
      <c r="A61" s="12">
        <v>57</v>
      </c>
      <c r="B61" s="78" t="s">
        <v>198</v>
      </c>
      <c r="C61" s="56">
        <v>250</v>
      </c>
      <c r="D61" s="56"/>
      <c r="E61" s="56"/>
      <c r="F61" s="56"/>
      <c r="G61" s="56"/>
      <c r="H61" s="56"/>
      <c r="I61" s="56"/>
      <c r="J61" s="56"/>
      <c r="K61" s="68">
        <f>SUM(C61:J61)</f>
        <v>250</v>
      </c>
    </row>
    <row r="62" spans="1:11" ht="16.5" x14ac:dyDescent="0.3">
      <c r="A62" s="12">
        <v>58</v>
      </c>
      <c r="B62" s="78" t="s">
        <v>240</v>
      </c>
      <c r="C62" s="56">
        <v>250</v>
      </c>
      <c r="D62" s="56"/>
      <c r="E62" s="56"/>
      <c r="F62" s="56"/>
      <c r="G62" s="56"/>
      <c r="H62" s="56"/>
      <c r="I62" s="56"/>
      <c r="J62" s="56"/>
      <c r="K62" s="68">
        <f>SUM(C62:J62)</f>
        <v>250</v>
      </c>
    </row>
    <row r="63" spans="1:11" ht="16.5" x14ac:dyDescent="0.3">
      <c r="A63" s="12">
        <v>59</v>
      </c>
      <c r="B63" s="79" t="s">
        <v>215</v>
      </c>
      <c r="C63" s="56">
        <v>250</v>
      </c>
      <c r="D63" s="56"/>
      <c r="E63" s="56"/>
      <c r="F63" s="56"/>
      <c r="G63" s="56"/>
      <c r="H63" s="56"/>
      <c r="I63" s="56"/>
      <c r="J63" s="56"/>
      <c r="K63" s="68">
        <f>SUM(C63:J63)</f>
        <v>250</v>
      </c>
    </row>
    <row r="64" spans="1:11" ht="16.5" x14ac:dyDescent="0.3">
      <c r="A64" s="12">
        <v>60</v>
      </c>
      <c r="B64" s="78" t="s">
        <v>37</v>
      </c>
      <c r="C64" s="56">
        <v>250</v>
      </c>
      <c r="D64" s="60"/>
      <c r="E64" s="8"/>
      <c r="F64" s="60"/>
      <c r="G64" s="60"/>
      <c r="H64" s="60"/>
      <c r="I64" s="97"/>
      <c r="J64" s="56"/>
      <c r="K64" s="68">
        <f>SUM(C64:J64)</f>
        <v>250</v>
      </c>
    </row>
    <row r="65" spans="1:11" ht="16.5" x14ac:dyDescent="0.3">
      <c r="A65" s="12">
        <v>61</v>
      </c>
      <c r="B65" s="76" t="s">
        <v>234</v>
      </c>
      <c r="C65" s="56">
        <v>200</v>
      </c>
      <c r="D65" s="56"/>
      <c r="E65" s="56"/>
      <c r="F65" s="56"/>
      <c r="G65" s="56"/>
      <c r="H65" s="56"/>
      <c r="I65" s="56"/>
      <c r="J65" s="56"/>
      <c r="K65" s="68">
        <f>SUM(C65:J65)</f>
        <v>200</v>
      </c>
    </row>
    <row r="66" spans="1:11" ht="16.5" x14ac:dyDescent="0.3">
      <c r="A66" s="12">
        <v>62</v>
      </c>
      <c r="B66" s="67" t="s">
        <v>45</v>
      </c>
      <c r="C66" s="56"/>
      <c r="D66" s="56"/>
      <c r="E66" s="56"/>
      <c r="F66" s="56"/>
      <c r="G66" s="56"/>
      <c r="H66" s="56"/>
      <c r="I66" s="129">
        <v>200</v>
      </c>
      <c r="J66" s="56"/>
      <c r="K66" s="68">
        <f>SUM(C66:J66)</f>
        <v>200</v>
      </c>
    </row>
    <row r="67" spans="1:11" ht="16.5" x14ac:dyDescent="0.3">
      <c r="A67" s="12">
        <v>63</v>
      </c>
      <c r="B67" s="78" t="s">
        <v>177</v>
      </c>
      <c r="C67" s="56"/>
      <c r="D67" s="56"/>
      <c r="E67" s="56"/>
      <c r="F67" s="56"/>
      <c r="G67" s="56"/>
      <c r="H67" s="56"/>
      <c r="I67" s="56">
        <v>150</v>
      </c>
      <c r="J67" s="56"/>
      <c r="K67" s="68">
        <f>SUM(C67:J67)</f>
        <v>150</v>
      </c>
    </row>
    <row r="68" spans="1:11" ht="16.5" x14ac:dyDescent="0.3">
      <c r="A68" s="12">
        <v>65</v>
      </c>
      <c r="B68" s="78" t="s">
        <v>269</v>
      </c>
      <c r="C68" s="56"/>
      <c r="D68" s="56"/>
      <c r="E68" s="56"/>
      <c r="F68" s="56"/>
      <c r="G68" s="56"/>
      <c r="H68" s="56"/>
      <c r="I68" s="50"/>
      <c r="J68" s="56"/>
      <c r="K68" s="68">
        <f>SUM(C68:J68)</f>
        <v>0</v>
      </c>
    </row>
    <row r="69" spans="1:11" ht="16.5" x14ac:dyDescent="0.3">
      <c r="A69" s="12">
        <v>66</v>
      </c>
      <c r="B69" s="76" t="s">
        <v>206</v>
      </c>
      <c r="C69" s="56"/>
      <c r="D69" s="56"/>
      <c r="E69" s="56"/>
      <c r="F69" s="56"/>
      <c r="G69" s="56"/>
      <c r="H69" s="56"/>
      <c r="I69" s="56"/>
      <c r="J69" s="56"/>
      <c r="K69" s="68">
        <f>SUM(C69:J69)</f>
        <v>0</v>
      </c>
    </row>
    <row r="70" spans="1:11" ht="16.5" x14ac:dyDescent="0.3">
      <c r="A70" s="12">
        <v>67</v>
      </c>
      <c r="B70" s="76" t="s">
        <v>207</v>
      </c>
      <c r="C70" s="56"/>
      <c r="D70" s="56"/>
      <c r="E70" s="56"/>
      <c r="F70" s="56"/>
      <c r="G70" s="56"/>
      <c r="H70" s="56"/>
      <c r="I70" s="56"/>
      <c r="J70" s="56"/>
      <c r="K70" s="68">
        <f>SUM(C70:J70)</f>
        <v>0</v>
      </c>
    </row>
    <row r="71" spans="1:11" ht="16.5" x14ac:dyDescent="0.3">
      <c r="A71" s="12">
        <v>68</v>
      </c>
      <c r="B71" s="76" t="s">
        <v>208</v>
      </c>
      <c r="C71" s="56"/>
      <c r="D71" s="56"/>
      <c r="E71" s="56"/>
      <c r="F71" s="56"/>
      <c r="G71" s="56"/>
      <c r="H71" s="56"/>
      <c r="I71" s="56"/>
      <c r="J71" s="56"/>
      <c r="K71" s="68">
        <f>SUM(C71:J71)</f>
        <v>0</v>
      </c>
    </row>
    <row r="72" spans="1:11" ht="16.5" x14ac:dyDescent="0.3">
      <c r="A72" s="12">
        <v>69</v>
      </c>
      <c r="B72" s="76" t="s">
        <v>211</v>
      </c>
      <c r="C72" s="56"/>
      <c r="D72" s="56"/>
      <c r="E72" s="56"/>
      <c r="F72" s="56"/>
      <c r="G72" s="56"/>
      <c r="H72" s="56"/>
      <c r="I72" s="56"/>
      <c r="J72" s="56"/>
      <c r="K72" s="68">
        <f>SUM(C72:J72)</f>
        <v>0</v>
      </c>
    </row>
    <row r="73" spans="1:11" ht="16.5" x14ac:dyDescent="0.3">
      <c r="A73" s="12">
        <v>70</v>
      </c>
      <c r="B73" s="76" t="s">
        <v>185</v>
      </c>
      <c r="C73" s="56"/>
      <c r="D73" s="56"/>
      <c r="E73" s="56"/>
      <c r="F73" s="56"/>
      <c r="G73" s="56"/>
      <c r="H73" s="56"/>
      <c r="I73" s="56"/>
      <c r="J73" s="56"/>
      <c r="K73" s="68">
        <f>SUM(C73:J73)</f>
        <v>0</v>
      </c>
    </row>
    <row r="74" spans="1:11" ht="16.5" x14ac:dyDescent="0.3">
      <c r="A74" s="12">
        <v>71</v>
      </c>
      <c r="B74" s="76" t="s">
        <v>235</v>
      </c>
      <c r="C74" s="56"/>
      <c r="D74" s="56"/>
      <c r="E74" s="56"/>
      <c r="F74" s="56"/>
      <c r="G74" s="56"/>
      <c r="H74" s="56"/>
      <c r="I74" s="56"/>
      <c r="J74" s="56"/>
      <c r="K74" s="68">
        <f>SUM(C74:J74)</f>
        <v>0</v>
      </c>
    </row>
    <row r="75" spans="1:11" ht="16.5" x14ac:dyDescent="0.3">
      <c r="A75" s="12">
        <v>72</v>
      </c>
      <c r="B75" s="76" t="s">
        <v>236</v>
      </c>
      <c r="C75" s="56"/>
      <c r="D75" s="56"/>
      <c r="E75" s="56"/>
      <c r="F75" s="56"/>
      <c r="G75" s="56"/>
      <c r="H75" s="56"/>
      <c r="I75" s="56"/>
      <c r="J75" s="56"/>
      <c r="K75" s="68">
        <f>SUM(C75:J75)</f>
        <v>0</v>
      </c>
    </row>
    <row r="76" spans="1:11" ht="16.5" x14ac:dyDescent="0.3">
      <c r="A76" s="12">
        <v>73</v>
      </c>
      <c r="B76" s="76" t="s">
        <v>237</v>
      </c>
      <c r="C76" s="56"/>
      <c r="D76" s="56"/>
      <c r="E76" s="56"/>
      <c r="F76" s="56"/>
      <c r="G76" s="56"/>
      <c r="H76" s="56"/>
      <c r="I76" s="56"/>
      <c r="J76" s="56"/>
      <c r="K76" s="68">
        <f>SUM(C76:J76)</f>
        <v>0</v>
      </c>
    </row>
    <row r="77" spans="1:11" ht="16.5" x14ac:dyDescent="0.3">
      <c r="A77" s="12">
        <v>74</v>
      </c>
      <c r="B77" s="76" t="s">
        <v>238</v>
      </c>
      <c r="C77" s="56"/>
      <c r="D77" s="56"/>
      <c r="E77" s="56"/>
      <c r="F77" s="56"/>
      <c r="G77" s="56"/>
      <c r="H77" s="56"/>
      <c r="I77" s="56"/>
      <c r="J77" s="56"/>
      <c r="K77" s="68">
        <f>SUM(C77:J77)</f>
        <v>0</v>
      </c>
    </row>
    <row r="78" spans="1:11" ht="16.5" x14ac:dyDescent="0.3">
      <c r="A78" s="12">
        <v>75</v>
      </c>
      <c r="B78" s="76" t="s">
        <v>36</v>
      </c>
      <c r="C78" s="56"/>
      <c r="D78" s="56"/>
      <c r="E78" s="56"/>
      <c r="F78" s="56"/>
      <c r="G78" s="56"/>
      <c r="H78" s="56"/>
      <c r="I78" s="56"/>
      <c r="J78" s="56"/>
      <c r="K78" s="68">
        <f>SUM(C78:J78)</f>
        <v>0</v>
      </c>
    </row>
    <row r="79" spans="1:11" ht="16.5" x14ac:dyDescent="0.3">
      <c r="A79" s="12">
        <v>76</v>
      </c>
      <c r="B79" s="78" t="s">
        <v>239</v>
      </c>
      <c r="C79" s="56"/>
      <c r="D79" s="56"/>
      <c r="E79" s="56"/>
      <c r="F79" s="56"/>
      <c r="G79" s="56"/>
      <c r="H79" s="56"/>
      <c r="I79" s="56"/>
      <c r="J79" s="56"/>
      <c r="K79" s="68">
        <f>SUM(C79:J79)</f>
        <v>0</v>
      </c>
    </row>
    <row r="80" spans="1:11" ht="16.5" x14ac:dyDescent="0.3">
      <c r="A80" s="12">
        <v>77</v>
      </c>
      <c r="B80" s="78" t="s">
        <v>241</v>
      </c>
      <c r="C80" s="56"/>
      <c r="D80" s="56"/>
      <c r="E80" s="56"/>
      <c r="F80" s="56"/>
      <c r="G80" s="56"/>
      <c r="H80" s="56"/>
      <c r="I80" s="56"/>
      <c r="J80" s="56"/>
      <c r="K80" s="68">
        <f>SUM(C80:J80)</f>
        <v>0</v>
      </c>
    </row>
    <row r="81" spans="1:11" ht="16.5" x14ac:dyDescent="0.3">
      <c r="A81" s="12">
        <v>78</v>
      </c>
      <c r="B81" s="78" t="s">
        <v>242</v>
      </c>
      <c r="C81" s="56"/>
      <c r="D81" s="56"/>
      <c r="E81" s="56"/>
      <c r="F81" s="56"/>
      <c r="G81" s="56"/>
      <c r="H81" s="56"/>
      <c r="I81" s="56"/>
      <c r="J81" s="56"/>
      <c r="K81" s="68">
        <f>SUM(C81:J81)</f>
        <v>0</v>
      </c>
    </row>
    <row r="82" spans="1:11" ht="16.5" x14ac:dyDescent="0.3">
      <c r="A82" s="12">
        <v>79</v>
      </c>
      <c r="B82" s="78" t="s">
        <v>39</v>
      </c>
      <c r="C82" s="56"/>
      <c r="D82" s="56"/>
      <c r="E82" s="56"/>
      <c r="F82" s="56"/>
      <c r="G82" s="56"/>
      <c r="H82" s="56"/>
      <c r="I82" s="56"/>
      <c r="J82" s="56"/>
      <c r="K82" s="68">
        <f>SUM(C82:J82)</f>
        <v>0</v>
      </c>
    </row>
    <row r="83" spans="1:11" ht="16.5" x14ac:dyDescent="0.3">
      <c r="A83" s="12">
        <v>80</v>
      </c>
      <c r="B83" s="78" t="s">
        <v>258</v>
      </c>
      <c r="C83" s="56"/>
      <c r="D83" s="56"/>
      <c r="E83" s="56"/>
      <c r="F83" s="56"/>
      <c r="G83" s="56"/>
      <c r="H83" s="56"/>
      <c r="I83" s="56"/>
      <c r="J83" s="56"/>
      <c r="K83" s="68">
        <f>SUM(C83:J83)</f>
        <v>0</v>
      </c>
    </row>
    <row r="84" spans="1:11" ht="16.5" x14ac:dyDescent="0.3">
      <c r="A84" s="12">
        <v>82</v>
      </c>
      <c r="B84" s="67" t="s">
        <v>283</v>
      </c>
      <c r="C84" s="56"/>
      <c r="D84" s="56"/>
      <c r="E84" s="56"/>
      <c r="F84" s="56"/>
      <c r="G84" s="56"/>
      <c r="H84" s="56"/>
      <c r="I84" s="56"/>
      <c r="J84" s="56"/>
      <c r="K84" s="68">
        <f>SUM(C84:J84)</f>
        <v>0</v>
      </c>
    </row>
    <row r="85" spans="1:11" ht="16.5" x14ac:dyDescent="0.3">
      <c r="A85" s="12"/>
      <c r="B85" s="67"/>
      <c r="C85" s="56"/>
      <c r="D85" s="56"/>
      <c r="E85" s="56"/>
      <c r="F85" s="56"/>
      <c r="G85" s="56"/>
      <c r="H85" s="56"/>
      <c r="I85" s="56"/>
      <c r="J85" s="56"/>
      <c r="K85" s="68"/>
    </row>
    <row r="86" spans="1:11" ht="16.5" x14ac:dyDescent="0.3">
      <c r="A86" s="12"/>
      <c r="B86" s="67"/>
      <c r="C86" s="56"/>
      <c r="D86" s="56"/>
      <c r="E86" s="56"/>
      <c r="F86" s="56"/>
      <c r="G86" s="56"/>
      <c r="H86" s="56"/>
      <c r="I86" s="56"/>
      <c r="J86" s="56"/>
      <c r="K86" s="68"/>
    </row>
    <row r="87" spans="1:11" ht="16.5" x14ac:dyDescent="0.3">
      <c r="A87" s="12"/>
      <c r="B87" s="67"/>
      <c r="C87" s="56"/>
      <c r="D87" s="56"/>
      <c r="E87" s="56"/>
      <c r="F87" s="56"/>
      <c r="G87" s="56"/>
      <c r="H87" s="56"/>
      <c r="I87" s="56"/>
      <c r="J87" s="56"/>
      <c r="K87" s="68"/>
    </row>
    <row r="88" spans="1:11" ht="16.5" x14ac:dyDescent="0.3">
      <c r="A88" s="12"/>
      <c r="B88" s="67"/>
      <c r="C88" s="56"/>
      <c r="D88" s="56"/>
      <c r="E88" s="56"/>
      <c r="F88" s="56"/>
      <c r="G88" s="56"/>
      <c r="H88" s="56"/>
      <c r="I88" s="56"/>
      <c r="J88" s="56"/>
      <c r="K88" s="68"/>
    </row>
    <row r="89" spans="1:11" ht="16.5" x14ac:dyDescent="0.3">
      <c r="A89" s="12"/>
      <c r="B89" s="67"/>
      <c r="C89" s="56"/>
      <c r="D89" s="56"/>
      <c r="E89" s="56"/>
      <c r="F89" s="56"/>
      <c r="G89" s="56"/>
      <c r="H89" s="56"/>
      <c r="I89" s="56"/>
      <c r="J89" s="56"/>
      <c r="K89" s="68"/>
    </row>
  </sheetData>
  <sortState xmlns:xlrd2="http://schemas.microsoft.com/office/spreadsheetml/2017/richdata2" ref="B3:K84">
    <sortCondition descending="1" ref="K3:K84"/>
  </sortState>
  <mergeCells count="2">
    <mergeCell ref="A1:K1"/>
    <mergeCell ref="L1:M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PS dvorana</vt:lpstr>
      <vt:lpstr>KUP u bacanjima</vt:lpstr>
      <vt:lpstr>PS stadion</vt:lpstr>
      <vt:lpstr>PS van stadiona</vt:lpstr>
      <vt:lpstr>KUP </vt:lpstr>
      <vt:lpstr>Ekipna</vt:lpstr>
      <vt:lpstr>međunarodna takmičenja</vt:lpstr>
      <vt:lpstr>REKORDI</vt:lpstr>
      <vt:lpstr>UKUPNO</vt:lpstr>
      <vt:lpstr>UKUPNO </vt:lpstr>
      <vt:lpstr>12</vt:lpstr>
      <vt:lpstr>'12'!Print_Area</vt:lpstr>
      <vt:lpstr>'međunarodna takmičenja'!Print_Area</vt:lpstr>
      <vt:lpstr>'PS dvorana'!Print_Area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Atletika-09</cp:lastModifiedBy>
  <cp:lastPrinted>2023-03-28T10:09:36Z</cp:lastPrinted>
  <dcterms:created xsi:type="dcterms:W3CDTF">2011-09-05T22:22:28Z</dcterms:created>
  <dcterms:modified xsi:type="dcterms:W3CDTF">2023-04-06T15:05:26Z</dcterms:modified>
</cp:coreProperties>
</file>