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F0339231-AB0B-422C-8944-55F834431586}" xr6:coauthVersionLast="47" xr6:coauthVersionMax="47" xr10:uidLastSave="{00000000-0000-0000-0000-000000000000}"/>
  <bookViews>
    <workbookView xWindow="-120" yWindow="-120" windowWidth="29040" windowHeight="15720" tabRatio="901" activeTab="6" xr2:uid="{00000000-000D-0000-FFFF-FFFF00000000}"/>
  </bookViews>
  <sheets>
    <sheet name="PS dvorana" sheetId="1" r:id="rId1"/>
    <sheet name="PS van stadiona" sheetId="4" r:id="rId2"/>
    <sheet name="KUP u bacanjima" sheetId="15" r:id="rId3"/>
    <sheet name="PS stadion" sheetId="18" r:id="rId4"/>
    <sheet name="Ekipna" sheetId="19" r:id="rId5"/>
    <sheet name="KUP" sheetId="20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dvorana'!$A$5:$J$59</definedName>
    <definedName name="_xlnm.Print_Area" localSheetId="10">'12'!$A$1:$K$65</definedName>
    <definedName name="_xlnm.Print_Area" localSheetId="6">'međunarodna takmičenja'!$A$1:$W$44</definedName>
    <definedName name="_xlnm.Print_Area" localSheetId="3">'PS stadion'!$A$1:$I$85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1" l="1"/>
  <c r="K13" i="11"/>
  <c r="K87" i="11"/>
  <c r="K54" i="11"/>
  <c r="K43" i="11"/>
  <c r="I40" i="4"/>
  <c r="I41" i="4"/>
  <c r="I42" i="4"/>
  <c r="I43" i="4"/>
  <c r="I44" i="4"/>
  <c r="I45" i="4"/>
  <c r="I46" i="4"/>
  <c r="K65" i="17"/>
  <c r="K68" i="17"/>
  <c r="K39" i="17"/>
  <c r="I77" i="18"/>
  <c r="I78" i="18"/>
  <c r="I79" i="18"/>
  <c r="I80" i="18"/>
  <c r="I56" i="18"/>
  <c r="W31" i="10"/>
  <c r="W6" i="10"/>
  <c r="W8" i="10"/>
  <c r="W9" i="10"/>
  <c r="W12" i="10"/>
  <c r="W10" i="10"/>
  <c r="W11" i="10"/>
  <c r="W13" i="10"/>
  <c r="W14" i="10"/>
  <c r="W15" i="10"/>
  <c r="W18" i="10"/>
  <c r="W16" i="10"/>
  <c r="W19" i="10"/>
  <c r="W17" i="10"/>
  <c r="W23" i="10"/>
  <c r="W20" i="10"/>
  <c r="W21" i="10"/>
  <c r="W24" i="10"/>
  <c r="W25" i="10"/>
  <c r="W22" i="10"/>
  <c r="W27" i="10"/>
  <c r="W28" i="10"/>
  <c r="W26" i="10"/>
  <c r="W29" i="10"/>
  <c r="W30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7" i="10"/>
  <c r="I20" i="18"/>
  <c r="I57" i="18"/>
  <c r="I55" i="18"/>
  <c r="I59" i="18"/>
  <c r="I62" i="18"/>
  <c r="I63" i="18"/>
  <c r="I64" i="18"/>
  <c r="I65" i="18"/>
  <c r="I48" i="18"/>
  <c r="I66" i="18"/>
  <c r="I67" i="18"/>
  <c r="I68" i="18"/>
  <c r="I69" i="18"/>
  <c r="I70" i="18"/>
  <c r="I71" i="18"/>
  <c r="I58" i="18"/>
  <c r="I72" i="18"/>
  <c r="I73" i="18"/>
  <c r="I74" i="18"/>
  <c r="I75" i="18"/>
  <c r="I76" i="18"/>
  <c r="I10" i="18"/>
  <c r="I42" i="18"/>
  <c r="I54" i="18"/>
  <c r="I53" i="18"/>
  <c r="I34" i="18"/>
  <c r="I47" i="18"/>
  <c r="I46" i="18"/>
  <c r="I21" i="18"/>
  <c r="I12" i="18"/>
  <c r="I24" i="18"/>
  <c r="I19" i="19"/>
  <c r="I22" i="19"/>
  <c r="I23" i="19"/>
  <c r="I24" i="19"/>
  <c r="I25" i="19"/>
  <c r="I26" i="19"/>
  <c r="I10" i="19"/>
  <c r="I7" i="19"/>
  <c r="I17" i="19"/>
  <c r="I18" i="19"/>
  <c r="I8" i="18"/>
  <c r="I33" i="18"/>
  <c r="I15" i="18"/>
  <c r="I6" i="18"/>
  <c r="I5" i="18"/>
  <c r="I11" i="18"/>
  <c r="I23" i="18"/>
  <c r="I40" i="18"/>
  <c r="I14" i="18"/>
  <c r="I17" i="18"/>
  <c r="I29" i="18"/>
  <c r="I32" i="18"/>
  <c r="I19" i="18"/>
  <c r="I27" i="18"/>
  <c r="I31" i="18"/>
  <c r="I38" i="18"/>
  <c r="I26" i="18"/>
  <c r="I25" i="18"/>
  <c r="I18" i="18"/>
  <c r="I28" i="18"/>
  <c r="I41" i="18"/>
  <c r="I44" i="18"/>
  <c r="I22" i="18"/>
  <c r="I45" i="18"/>
  <c r="I43" i="18"/>
  <c r="I50" i="18"/>
  <c r="I9" i="18"/>
  <c r="I49" i="18"/>
  <c r="I4" i="18"/>
  <c r="I60" i="18"/>
  <c r="I37" i="18"/>
  <c r="E5" i="20"/>
  <c r="E7" i="20"/>
  <c r="E6" i="20"/>
  <c r="E8" i="20"/>
  <c r="E12" i="20"/>
  <c r="E13" i="20"/>
  <c r="E10" i="20"/>
  <c r="E4" i="20"/>
  <c r="E9" i="20"/>
  <c r="E11" i="20"/>
  <c r="E14" i="20"/>
  <c r="E3" i="20"/>
  <c r="I4" i="19"/>
  <c r="I12" i="19"/>
  <c r="I5" i="19"/>
  <c r="I9" i="19"/>
  <c r="I11" i="19"/>
  <c r="I8" i="19"/>
  <c r="I21" i="19"/>
  <c r="I16" i="19"/>
  <c r="I14" i="19"/>
  <c r="I15" i="19"/>
  <c r="I13" i="19"/>
  <c r="I20" i="19"/>
  <c r="I6" i="19"/>
  <c r="I61" i="18"/>
  <c r="I35" i="18"/>
  <c r="I36" i="18"/>
  <c r="I30" i="18"/>
  <c r="I16" i="18"/>
  <c r="I7" i="18"/>
  <c r="I13" i="18"/>
  <c r="I52" i="18"/>
  <c r="I51" i="18"/>
  <c r="I39" i="18"/>
  <c r="K67" i="17"/>
  <c r="K3" i="17"/>
  <c r="K5" i="17"/>
  <c r="K6" i="17"/>
  <c r="K7" i="17"/>
  <c r="K8" i="17"/>
  <c r="K15" i="17"/>
  <c r="K10" i="17"/>
  <c r="K17" i="17"/>
  <c r="K22" i="17"/>
  <c r="K14" i="17"/>
  <c r="K27" i="17"/>
  <c r="K19" i="17"/>
  <c r="K20" i="17"/>
  <c r="K29" i="17"/>
  <c r="K25" i="17"/>
  <c r="K23" i="17"/>
  <c r="K16" i="17"/>
  <c r="K28" i="17"/>
  <c r="K36" i="17"/>
  <c r="K11" i="17"/>
  <c r="K24" i="17"/>
  <c r="K18" i="17"/>
  <c r="K30" i="17"/>
  <c r="K13" i="17"/>
  <c r="K31" i="17"/>
  <c r="K35" i="17"/>
  <c r="K42" i="17"/>
  <c r="K38" i="17"/>
  <c r="K40" i="17"/>
  <c r="K26" i="17"/>
  <c r="K37" i="17"/>
  <c r="K21" i="17"/>
  <c r="K9" i="17"/>
  <c r="K33" i="17"/>
  <c r="K43" i="17"/>
  <c r="K12" i="17"/>
  <c r="K50" i="17"/>
  <c r="K34" i="17"/>
  <c r="K44" i="17"/>
  <c r="K45" i="17"/>
  <c r="K51" i="17"/>
  <c r="K57" i="17"/>
  <c r="K47" i="17"/>
  <c r="K41" i="17"/>
  <c r="K59" i="17"/>
  <c r="K46" i="17"/>
  <c r="K56" i="17"/>
  <c r="K60" i="17"/>
  <c r="K61" i="17"/>
  <c r="K66" i="17"/>
  <c r="K32" i="17"/>
  <c r="K70" i="17"/>
  <c r="K52" i="17"/>
  <c r="K69" i="17"/>
  <c r="K58" i="17"/>
  <c r="K71" i="17"/>
  <c r="K55" i="17"/>
  <c r="K48" i="17"/>
  <c r="K62" i="17"/>
  <c r="K63" i="17"/>
  <c r="K49" i="17"/>
  <c r="K53" i="17"/>
  <c r="K64" i="17"/>
  <c r="K54" i="17"/>
  <c r="K4" i="17"/>
  <c r="G33" i="15"/>
  <c r="G34" i="15"/>
  <c r="G35" i="15"/>
  <c r="G32" i="15"/>
  <c r="G24" i="15"/>
  <c r="G26" i="15"/>
  <c r="G28" i="15"/>
  <c r="G15" i="15"/>
  <c r="G29" i="15"/>
  <c r="G30" i="15"/>
  <c r="G31" i="15"/>
  <c r="G23" i="15"/>
  <c r="G27" i="15"/>
  <c r="B96" i="14"/>
  <c r="B95" i="14"/>
  <c r="B94" i="14"/>
  <c r="I12" i="4"/>
  <c r="I11" i="4"/>
  <c r="I6" i="4"/>
  <c r="I5" i="4"/>
  <c r="I10" i="4"/>
  <c r="G5" i="15"/>
  <c r="G9" i="15"/>
  <c r="G4" i="15"/>
  <c r="G16" i="15"/>
  <c r="G20" i="15"/>
  <c r="G7" i="15"/>
  <c r="G10" i="15"/>
  <c r="G21" i="15"/>
  <c r="G8" i="15"/>
  <c r="G12" i="15"/>
  <c r="G14" i="15"/>
  <c r="G11" i="15"/>
  <c r="G13" i="15"/>
  <c r="G22" i="15"/>
  <c r="G3" i="15"/>
  <c r="G17" i="15"/>
  <c r="G19" i="15"/>
  <c r="G25" i="15"/>
  <c r="G18" i="15"/>
  <c r="G6" i="15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F89" i="14" s="1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I18" i="4"/>
  <c r="I19" i="4"/>
  <c r="I20" i="4"/>
  <c r="I21" i="4"/>
  <c r="I22" i="4"/>
  <c r="I23" i="4"/>
  <c r="I24" i="4"/>
  <c r="I25" i="4"/>
  <c r="I26" i="4"/>
  <c r="I27" i="4"/>
  <c r="I28" i="4"/>
  <c r="I29" i="4"/>
  <c r="I7" i="4"/>
  <c r="I30" i="4"/>
  <c r="I31" i="4"/>
  <c r="I32" i="4"/>
  <c r="I33" i="4"/>
  <c r="I34" i="4"/>
  <c r="I35" i="4"/>
  <c r="I36" i="4"/>
  <c r="I37" i="4"/>
  <c r="I8" i="4"/>
  <c r="I38" i="4"/>
  <c r="I39" i="4"/>
  <c r="I14" i="4"/>
  <c r="I15" i="4"/>
  <c r="I16" i="4"/>
  <c r="I9" i="4"/>
  <c r="I17" i="4"/>
  <c r="I13" i="4"/>
  <c r="I70" i="1"/>
  <c r="I71" i="1"/>
  <c r="I72" i="1"/>
  <c r="I73" i="1"/>
  <c r="B74" i="7"/>
  <c r="F78" i="14" s="1"/>
  <c r="B71" i="7"/>
  <c r="F71" i="7" s="1"/>
  <c r="B72" i="7"/>
  <c r="F72" i="7" s="1"/>
  <c r="B73" i="7"/>
  <c r="F73" i="7" s="1"/>
  <c r="B69" i="7"/>
  <c r="B70" i="7"/>
  <c r="F70" i="7" s="1"/>
  <c r="I39" i="1"/>
  <c r="I38" i="1"/>
  <c r="I68" i="1"/>
  <c r="I66" i="1"/>
  <c r="I67" i="1"/>
  <c r="I65" i="1"/>
  <c r="I69" i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I48" i="1"/>
  <c r="I46" i="1"/>
  <c r="I14" i="1"/>
  <c r="I29" i="1"/>
  <c r="I64" i="1"/>
  <c r="I41" i="1"/>
  <c r="B7" i="7"/>
  <c r="F7" i="7" s="1"/>
  <c r="B8" i="7"/>
  <c r="B9" i="7"/>
  <c r="F9" i="7" s="1"/>
  <c r="B10" i="7"/>
  <c r="F10" i="7" s="1"/>
  <c r="B11" i="7"/>
  <c r="F11" i="7" s="1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F32" i="7" s="1"/>
  <c r="B33" i="7"/>
  <c r="F33" i="7" s="1"/>
  <c r="B34" i="7"/>
  <c r="F34" i="7" s="1"/>
  <c r="B35" i="7"/>
  <c r="F35" i="7" s="1"/>
  <c r="B36" i="7"/>
  <c r="F36" i="7" s="1"/>
  <c r="B37" i="7"/>
  <c r="F37" i="7" s="1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F46" i="7" s="1"/>
  <c r="B47" i="7"/>
  <c r="F47" i="7" s="1"/>
  <c r="B48" i="7"/>
  <c r="F48" i="7" s="1"/>
  <c r="B49" i="7"/>
  <c r="F49" i="7" s="1"/>
  <c r="B50" i="7"/>
  <c r="B51" i="7"/>
  <c r="F51" i="7" s="1"/>
  <c r="B52" i="7"/>
  <c r="F52" i="7" s="1"/>
  <c r="B53" i="7"/>
  <c r="F53" i="7" s="1"/>
  <c r="B54" i="7"/>
  <c r="F54" i="7" s="1"/>
  <c r="B55" i="7"/>
  <c r="F55" i="7" s="1"/>
  <c r="B56" i="7"/>
  <c r="F56" i="7" s="1"/>
  <c r="B57" i="7"/>
  <c r="B6" i="7"/>
  <c r="F6" i="7" s="1"/>
  <c r="I62" i="1"/>
  <c r="I63" i="1"/>
  <c r="I47" i="1"/>
  <c r="I33" i="1"/>
  <c r="I26" i="1"/>
  <c r="I20" i="1"/>
  <c r="I49" i="1"/>
  <c r="I23" i="1"/>
  <c r="I12" i="1"/>
  <c r="I21" i="1"/>
  <c r="I55" i="1"/>
  <c r="I56" i="1"/>
  <c r="I57" i="1"/>
  <c r="I15" i="1"/>
  <c r="I22" i="1"/>
  <c r="I58" i="1"/>
  <c r="I6" i="1"/>
  <c r="I32" i="1"/>
  <c r="I59" i="1"/>
  <c r="I18" i="1"/>
  <c r="I60" i="1"/>
  <c r="I35" i="1"/>
  <c r="I61" i="1"/>
  <c r="I28" i="1"/>
  <c r="I40" i="1"/>
  <c r="I27" i="1"/>
  <c r="I36" i="1"/>
  <c r="C77" i="7" l="1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C17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I17" i="1"/>
  <c r="C18" i="7" s="1"/>
  <c r="I5" i="1"/>
  <c r="C6" i="7" s="1"/>
  <c r="I8" i="1"/>
  <c r="C66" i="7" s="1"/>
  <c r="K66" i="7" s="1"/>
  <c r="I30" i="1"/>
  <c r="C34" i="14" s="1"/>
  <c r="I24" i="1"/>
  <c r="C23" i="7" s="1"/>
  <c r="I11" i="1"/>
  <c r="I25" i="1"/>
  <c r="C30" i="7" s="1"/>
  <c r="I42" i="1"/>
  <c r="C41" i="7" s="1"/>
  <c r="I13" i="1"/>
  <c r="C13" i="7" s="1"/>
  <c r="I50" i="1"/>
  <c r="C49" i="7" s="1"/>
  <c r="I19" i="1"/>
  <c r="I9" i="1"/>
  <c r="C10" i="14" s="1"/>
  <c r="I10" i="1"/>
  <c r="C9" i="14" s="1"/>
  <c r="I31" i="1"/>
  <c r="I51" i="1"/>
  <c r="I43" i="1"/>
  <c r="I44" i="1"/>
  <c r="C45" i="7" s="1"/>
  <c r="I37" i="1"/>
  <c r="C36" i="7" s="1"/>
  <c r="I52" i="1"/>
  <c r="C57" i="14" s="1"/>
  <c r="I45" i="1"/>
  <c r="C44" i="7" s="1"/>
  <c r="I53" i="1"/>
  <c r="C58" i="14" s="1"/>
  <c r="I54" i="1"/>
  <c r="C59" i="14" s="1"/>
  <c r="I34" i="1"/>
  <c r="I16" i="1"/>
  <c r="I7" i="1"/>
  <c r="C7" i="14" s="1"/>
  <c r="K77" i="7" l="1"/>
  <c r="K81" i="14"/>
  <c r="K94" i="14"/>
  <c r="C54" i="7"/>
  <c r="K93" i="14"/>
  <c r="K95" i="14"/>
  <c r="K17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<sst xmlns="http://schemas.openxmlformats.org/spreadsheetml/2006/main" count="1480" uniqueCount="388">
  <si>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</si>
  <si>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</si>
  <si>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</si>
  <si>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</si>
  <si>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</si>
  <si>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</si>
  <si>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</si>
  <si>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</si>
  <si>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</si>
  <si>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</si>
  <si>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</si>
  <si>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</si>
  <si>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</si>
  <si>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</si>
  <si>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</si>
  <si>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</si>
  <si>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</si>
  <si>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</si>
  <si>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</si>
  <si>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</si>
  <si>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</si>
  <si>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</si>
  <si>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</si>
  <si>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</si>
  <si>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</si>
  <si>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</si>
  <si>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10km na putu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</si>
  <si>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</si>
  <si>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</si>
  <si>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</si>
  <si>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</si>
  <si>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</si>
  <si>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</si>
  <si>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</si>
  <si>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</si>
  <si>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</si>
  <si>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</si>
  <si>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PRVENSTVA SRBIJE U DVORANI - 2022.</t>
  </si>
  <si>
    <t>PRVENSTVA SRBIJE VAN STADIONA - 2022.</t>
  </si>
  <si>
    <t>MEĐUNARODNA TAKMIČENJA - 2022.</t>
  </si>
  <si>
    <t>REKORDI / NAJBOLJI REZULTATI - 2022.</t>
  </si>
  <si>
    <t>TABELA USPEŠNOSTI KLUBOVA - 2022.</t>
  </si>
  <si>
    <t>CZB</t>
  </si>
  <si>
    <t>PRZ</t>
  </si>
  <si>
    <t>VNS</t>
  </si>
  <si>
    <t>TJB</t>
  </si>
  <si>
    <t>RUM</t>
  </si>
  <si>
    <t>TKB</t>
  </si>
  <si>
    <t>SPB</t>
  </si>
  <si>
    <t>VLA</t>
  </si>
  <si>
    <t>SPM</t>
  </si>
  <si>
    <t>NBG</t>
  </si>
  <si>
    <t>MLD</t>
  </si>
  <si>
    <t>KRU</t>
  </si>
  <si>
    <t>MLZ</t>
  </si>
  <si>
    <t>NOP</t>
  </si>
  <si>
    <t>AŠKT</t>
  </si>
  <si>
    <t>PAP</t>
  </si>
  <si>
    <t>ČAČ</t>
  </si>
  <si>
    <t>SSM</t>
  </si>
  <si>
    <t>BKL</t>
  </si>
  <si>
    <t>SOP</t>
  </si>
  <si>
    <t>VVA</t>
  </si>
  <si>
    <t>JSP</t>
  </si>
  <si>
    <t>VOŽ</t>
  </si>
  <si>
    <t>BLD</t>
  </si>
  <si>
    <t>DIP</t>
  </si>
  <si>
    <t>BNZ</t>
  </si>
  <si>
    <t>*</t>
  </si>
  <si>
    <t>BSK</t>
  </si>
  <si>
    <t>FGNS</t>
  </si>
  <si>
    <t>INĐ</t>
  </si>
  <si>
    <t>KOŠ</t>
  </si>
  <si>
    <t>LAZ</t>
  </si>
  <si>
    <t>MSO</t>
  </si>
  <si>
    <t>NMN</t>
  </si>
  <si>
    <t>OAK</t>
  </si>
  <si>
    <t>POŽ</t>
  </si>
  <si>
    <t>SAK</t>
  </si>
  <si>
    <t>SIR</t>
  </si>
  <si>
    <t>SOV</t>
  </si>
  <si>
    <t>PBG</t>
  </si>
  <si>
    <t>ESP</t>
  </si>
  <si>
    <t>SUR</t>
  </si>
  <si>
    <t>HMK</t>
  </si>
  <si>
    <t>ASZ</t>
  </si>
  <si>
    <t>MOĆ</t>
  </si>
  <si>
    <t>ATV</t>
  </si>
  <si>
    <t>KIK</t>
  </si>
  <si>
    <t>KRA</t>
  </si>
  <si>
    <t>PKG</t>
  </si>
  <si>
    <t>POP</t>
  </si>
  <si>
    <t>RKG</t>
  </si>
  <si>
    <t>RNI</t>
  </si>
  <si>
    <t>SSU</t>
  </si>
  <si>
    <t>KAR</t>
  </si>
  <si>
    <t>DUL</t>
  </si>
  <si>
    <t>SLČ</t>
  </si>
  <si>
    <t>MZA</t>
  </si>
  <si>
    <t>PKI</t>
  </si>
  <si>
    <t>CER</t>
  </si>
  <si>
    <t>FAP</t>
  </si>
  <si>
    <t>MKŠ</t>
  </si>
  <si>
    <t>PRI</t>
  </si>
  <si>
    <t>TKM</t>
  </si>
  <si>
    <t>PKNJ</t>
  </si>
  <si>
    <t>NIŠ</t>
  </si>
  <si>
    <t>ABB</t>
  </si>
  <si>
    <t>AKD</t>
  </si>
  <si>
    <t>MLU</t>
  </si>
  <si>
    <t>UŽI</t>
  </si>
  <si>
    <t>TAP</t>
  </si>
  <si>
    <t>1.</t>
  </si>
  <si>
    <t>7:44.62</t>
  </si>
  <si>
    <t>7:42.95</t>
  </si>
  <si>
    <t>3000 m</t>
  </si>
  <si>
    <t>NR S</t>
  </si>
  <si>
    <t>Elzan Bibić</t>
  </si>
  <si>
    <t>29.01.2022.</t>
  </si>
  <si>
    <t>17.02.2022.</t>
  </si>
  <si>
    <t>Karlsruhe/GER</t>
  </si>
  <si>
    <t>Lievin/FRA</t>
  </si>
  <si>
    <t>2.</t>
  </si>
  <si>
    <t>400 m</t>
  </si>
  <si>
    <t>52.33</t>
  </si>
  <si>
    <t>Maja Ćirić</t>
  </si>
  <si>
    <t>03.02.2022.</t>
  </si>
  <si>
    <t>Ostrava/CZE</t>
  </si>
  <si>
    <t>4x400 m</t>
  </si>
  <si>
    <t>3:17.87</t>
  </si>
  <si>
    <t>Mihajlo Mandić</t>
  </si>
  <si>
    <t>01.02.2022.</t>
  </si>
  <si>
    <t>Zagreb/CRO</t>
  </si>
  <si>
    <t>Miloš Marković</t>
  </si>
  <si>
    <t>Nikola Kovaćević</t>
  </si>
  <si>
    <t>Luka Olujić</t>
  </si>
  <si>
    <t>3:16.51</t>
  </si>
  <si>
    <t>Boško Kijanović</t>
  </si>
  <si>
    <t>Aleksa Sekulić</t>
  </si>
  <si>
    <t xml:space="preserve">Balša Milić </t>
  </si>
  <si>
    <t>06.02.2022.</t>
  </si>
  <si>
    <t>Beograd</t>
  </si>
  <si>
    <t>NR U20</t>
  </si>
  <si>
    <t>Aleksa Tomić</t>
  </si>
  <si>
    <t>1000 m</t>
  </si>
  <si>
    <t>2:26.67</t>
  </si>
  <si>
    <t>18.12.2021.</t>
  </si>
  <si>
    <t>60 m pr.</t>
  </si>
  <si>
    <t>8.00</t>
  </si>
  <si>
    <t>Bogdan Vidojković</t>
  </si>
  <si>
    <t>30.01.2022.</t>
  </si>
  <si>
    <t>3.</t>
  </si>
  <si>
    <t>4x200 m</t>
  </si>
  <si>
    <t>Matija Sandić</t>
  </si>
  <si>
    <t>3:24.11</t>
  </si>
  <si>
    <t>Filip Stojanovski</t>
  </si>
  <si>
    <t>Luka Vučković</t>
  </si>
  <si>
    <t>petoboj</t>
  </si>
  <si>
    <t>3745 b</t>
  </si>
  <si>
    <t>Angelina Topić</t>
  </si>
  <si>
    <t>23.01.2022.</t>
  </si>
  <si>
    <t>4.</t>
  </si>
  <si>
    <t>NR U18</t>
  </si>
  <si>
    <t>200 m</t>
  </si>
  <si>
    <t>22.79</t>
  </si>
  <si>
    <t>22.69</t>
  </si>
  <si>
    <t>22.57</t>
  </si>
  <si>
    <t>Miloš Nisić</t>
  </si>
  <si>
    <t>02.02.2022.</t>
  </si>
  <si>
    <t>20.02.2022.</t>
  </si>
  <si>
    <t>5.</t>
  </si>
  <si>
    <t>6.</t>
  </si>
  <si>
    <t>7.</t>
  </si>
  <si>
    <t>8.</t>
  </si>
  <si>
    <t>8.07</t>
  </si>
  <si>
    <t>8.01</t>
  </si>
  <si>
    <t>26.12.2021.</t>
  </si>
  <si>
    <t>60 m</t>
  </si>
  <si>
    <t>7.07</t>
  </si>
  <si>
    <t>50.14</t>
  </si>
  <si>
    <t>19.02.2022.</t>
  </si>
  <si>
    <t>1:34.22</t>
  </si>
  <si>
    <t>Vuk Stanimirović</t>
  </si>
  <si>
    <t>Rastko Škerović</t>
  </si>
  <si>
    <t>Vanja Butković</t>
  </si>
  <si>
    <t>3:35.88</t>
  </si>
  <si>
    <t>Luka Bošković</t>
  </si>
  <si>
    <t>Aleksa Kangrga</t>
  </si>
  <si>
    <t>Luka Marković</t>
  </si>
  <si>
    <t>3779</t>
  </si>
  <si>
    <t>troskok</t>
  </si>
  <si>
    <t>12.96</t>
  </si>
  <si>
    <t>Teodora Boberić</t>
  </si>
  <si>
    <t>9.</t>
  </si>
  <si>
    <t>12.89</t>
  </si>
  <si>
    <t>Natalija Dragojević</t>
  </si>
  <si>
    <t>bacanje kugle</t>
  </si>
  <si>
    <t>14.67</t>
  </si>
  <si>
    <t>14.73</t>
  </si>
  <si>
    <t>Anđela Obradović</t>
  </si>
  <si>
    <t>NR U16</t>
  </si>
  <si>
    <t>800 m</t>
  </si>
  <si>
    <t>2:00.96</t>
  </si>
  <si>
    <t>Uroš Mišić</t>
  </si>
  <si>
    <t>skok udalj</t>
  </si>
  <si>
    <t>6.49</t>
  </si>
  <si>
    <t>Gregor Sekulić</t>
  </si>
  <si>
    <t>Novi Sad</t>
  </si>
  <si>
    <t>1:36.82</t>
  </si>
  <si>
    <t>Uroš Kekić</t>
  </si>
  <si>
    <t>Aleks Bezkorvajnij</t>
  </si>
  <si>
    <t>Vuk Šolaja</t>
  </si>
  <si>
    <t>Nebojša Ilić</t>
  </si>
  <si>
    <t>22.01.2022.</t>
  </si>
  <si>
    <t>7.74</t>
  </si>
  <si>
    <t>7.75</t>
  </si>
  <si>
    <t>Tamara Radojčić</t>
  </si>
  <si>
    <t>NR U14</t>
  </si>
  <si>
    <t>9.24</t>
  </si>
  <si>
    <t>Stefan Đokić</t>
  </si>
  <si>
    <t>25.12.2021.</t>
  </si>
  <si>
    <t>Teodora Mićović</t>
  </si>
  <si>
    <t>14.19</t>
  </si>
  <si>
    <t>14.40</t>
  </si>
  <si>
    <t>Jana Stošić</t>
  </si>
  <si>
    <t>7:39.96</t>
  </si>
  <si>
    <t>Torun/POL</t>
  </si>
  <si>
    <t>Tromeč</t>
  </si>
  <si>
    <t>APA</t>
  </si>
  <si>
    <t>VAK</t>
  </si>
  <si>
    <t>Prvenstvo Sveta u dvorani</t>
  </si>
  <si>
    <t>7.89</t>
  </si>
  <si>
    <t>Strahinja Radakovi</t>
  </si>
  <si>
    <t>12.02.2022.</t>
  </si>
  <si>
    <t>3:18.62</t>
  </si>
  <si>
    <t>Mihajlo Katanić</t>
  </si>
  <si>
    <t>10.</t>
  </si>
  <si>
    <t>11.</t>
  </si>
  <si>
    <t>Nikola Kostić</t>
  </si>
  <si>
    <t>12.</t>
  </si>
  <si>
    <t>13.</t>
  </si>
  <si>
    <t>46.22</t>
  </si>
  <si>
    <t>Anja Lukić</t>
  </si>
  <si>
    <t>8.14</t>
  </si>
  <si>
    <t>1500 m</t>
  </si>
  <si>
    <t>07.03.2022.</t>
  </si>
  <si>
    <t>07.03.2022</t>
  </si>
  <si>
    <t>22.02.2022.</t>
  </si>
  <si>
    <t>14.</t>
  </si>
  <si>
    <t>6.66</t>
  </si>
  <si>
    <t>Aleksa Kijanović</t>
  </si>
  <si>
    <t>05.03.2022.</t>
  </si>
  <si>
    <t>Istanbul</t>
  </si>
  <si>
    <t>KUP Evrope u bacanjima</t>
  </si>
  <si>
    <t>BTK</t>
  </si>
  <si>
    <t>ŠKG</t>
  </si>
  <si>
    <t>AKB</t>
  </si>
  <si>
    <t>BEČ</t>
  </si>
  <si>
    <t>CJB</t>
  </si>
  <si>
    <t>DTPM</t>
  </si>
  <si>
    <t>JIV</t>
  </si>
  <si>
    <t>STT</t>
  </si>
  <si>
    <t>VMV</t>
  </si>
  <si>
    <t>SOM</t>
  </si>
  <si>
    <t>LEP</t>
  </si>
  <si>
    <t>LES</t>
  </si>
  <si>
    <t>MTP</t>
  </si>
  <si>
    <t>100 km</t>
  </si>
  <si>
    <t>6:57.27</t>
  </si>
  <si>
    <t>Mihail Šulja</t>
  </si>
  <si>
    <t>Slavonski Brod/CRO</t>
  </si>
  <si>
    <t>SEN</t>
  </si>
  <si>
    <t>KUP-ovi SRBIJE - 2022.</t>
  </si>
  <si>
    <t>TRK</t>
  </si>
  <si>
    <t>TGM</t>
  </si>
  <si>
    <t>11T</t>
  </si>
  <si>
    <t>EASK</t>
  </si>
  <si>
    <t>KUP u bacanjima</t>
  </si>
  <si>
    <t/>
  </si>
  <si>
    <t>Prvenstvo Balkana u hodanju</t>
  </si>
  <si>
    <t>PRVENSTVA SRBIJE NA STADIONU - 2022.</t>
  </si>
  <si>
    <t>BOR</t>
  </si>
  <si>
    <t>BPĆ</t>
  </si>
  <si>
    <t>PIR</t>
  </si>
  <si>
    <t xml:space="preserve"> 10 000 m na stazi</t>
  </si>
  <si>
    <t>12.12.2021.</t>
  </si>
  <si>
    <t>2:45.43</t>
  </si>
  <si>
    <t>EKIPNA PRVENSTVA 2022</t>
  </si>
  <si>
    <t>MLAĐI PIONIRI/KE</t>
  </si>
  <si>
    <t>SMD</t>
  </si>
  <si>
    <t>višeboji</t>
  </si>
  <si>
    <t>PS U18</t>
  </si>
  <si>
    <t>Prvenstvo Balkana U18</t>
  </si>
  <si>
    <t>skok uvis</t>
  </si>
  <si>
    <t>195</t>
  </si>
  <si>
    <t>01.06.2022.</t>
  </si>
  <si>
    <t>Atina/GRE</t>
  </si>
  <si>
    <t>193</t>
  </si>
  <si>
    <t>16.05.2022.</t>
  </si>
  <si>
    <t>Kraljevo</t>
  </si>
  <si>
    <t>13.15</t>
  </si>
  <si>
    <t>04.06.2022.</t>
  </si>
  <si>
    <t>Sremska Mitrovica</t>
  </si>
  <si>
    <t>15.74</t>
  </si>
  <si>
    <t>Milica Stojkov</t>
  </si>
  <si>
    <t>12.06.2022.</t>
  </si>
  <si>
    <t>Bar/MNE</t>
  </si>
  <si>
    <t>15.67</t>
  </si>
  <si>
    <t>16.37</t>
  </si>
  <si>
    <t>02.04.2022.</t>
  </si>
  <si>
    <t>12 h</t>
  </si>
  <si>
    <t>6 h</t>
  </si>
  <si>
    <t>24 h</t>
  </si>
  <si>
    <t>151.45 km</t>
  </si>
  <si>
    <t>77.828 km</t>
  </si>
  <si>
    <t>261.78 km</t>
  </si>
  <si>
    <t>05.06.2022.</t>
  </si>
  <si>
    <t>23.04.2022.</t>
  </si>
  <si>
    <t>14/15.05.2022.</t>
  </si>
  <si>
    <t>Palić</t>
  </si>
  <si>
    <t>Mađarska</t>
  </si>
  <si>
    <t>Poljska</t>
  </si>
  <si>
    <t>5000 m</t>
  </si>
  <si>
    <t>13.26.56</t>
  </si>
  <si>
    <t>25.05.2022.</t>
  </si>
  <si>
    <t>Češka</t>
  </si>
  <si>
    <t>15.</t>
  </si>
  <si>
    <t>16.</t>
  </si>
  <si>
    <t>17.</t>
  </si>
  <si>
    <t>NR U23</t>
  </si>
  <si>
    <t>45.72</t>
  </si>
  <si>
    <t>45.59</t>
  </si>
  <si>
    <t>20.94</t>
  </si>
  <si>
    <t>23.05.2022.</t>
  </si>
  <si>
    <t>11.06.2022.</t>
  </si>
  <si>
    <t>19.06.2022.</t>
  </si>
  <si>
    <t>Grčka</t>
  </si>
  <si>
    <t>Svajčarska</t>
  </si>
  <si>
    <t>Rumunija</t>
  </si>
  <si>
    <t>Andriana Vilagoš</t>
  </si>
  <si>
    <t>bacanje koplja</t>
  </si>
  <si>
    <t>62.76</t>
  </si>
  <si>
    <t>bacanje kladiva</t>
  </si>
  <si>
    <t>70.22</t>
  </si>
  <si>
    <t>Jovan Stranić</t>
  </si>
  <si>
    <t>14.05.2022.</t>
  </si>
  <si>
    <t>13.42</t>
  </si>
  <si>
    <t>21.05.2022.</t>
  </si>
  <si>
    <t>Prvenstvo Balkana S</t>
  </si>
  <si>
    <t>MLAĐI JUNIORI/KE</t>
  </si>
  <si>
    <t>18.</t>
  </si>
  <si>
    <t>19.</t>
  </si>
  <si>
    <t xml:space="preserve">NR S </t>
  </si>
  <si>
    <t>20.70</t>
  </si>
  <si>
    <t>26.6.2022.</t>
  </si>
  <si>
    <t>Kruševac</t>
  </si>
  <si>
    <t>196</t>
  </si>
  <si>
    <t>PS S</t>
  </si>
  <si>
    <t>RAŠ</t>
  </si>
  <si>
    <t>VŽJ</t>
  </si>
  <si>
    <t>ŽNI</t>
  </si>
  <si>
    <t>100+200+300+400 m</t>
  </si>
  <si>
    <t>03.07.2022.</t>
  </si>
  <si>
    <t>Aleks Bezkrovajnij</t>
  </si>
  <si>
    <t>Filip Stanković</t>
  </si>
  <si>
    <t>PS U16</t>
  </si>
  <si>
    <t>CRV</t>
  </si>
  <si>
    <t>JAG</t>
  </si>
  <si>
    <t>2:07.27</t>
  </si>
  <si>
    <t>05.07.2022.</t>
  </si>
  <si>
    <t>Jerusalim</t>
  </si>
  <si>
    <t>21.54</t>
  </si>
  <si>
    <t>06.07.2022.</t>
  </si>
  <si>
    <t>2:12.17</t>
  </si>
  <si>
    <t>Lena Milinković</t>
  </si>
  <si>
    <t>20.</t>
  </si>
  <si>
    <t>Jovana Milošević</t>
  </si>
  <si>
    <t>Dunja Sikima</t>
  </si>
  <si>
    <t>Lena Maletić</t>
  </si>
  <si>
    <t>110 m prepone</t>
  </si>
  <si>
    <t>13.93</t>
  </si>
  <si>
    <t>13.73</t>
  </si>
  <si>
    <t>01.05.2022.</t>
  </si>
  <si>
    <t>10.07.2022.</t>
  </si>
  <si>
    <t>Prvenstvo Evrope U18</t>
  </si>
  <si>
    <t>Mediteranske igre</t>
  </si>
  <si>
    <t>PS U20</t>
  </si>
  <si>
    <t>69.41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</si>
</sst>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0" fontId="10" fillId="2" borderId="1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9" fillId="7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0" fillId="0" borderId="1" xfId="0" applyBorder="1"/>
    <xf numFmtId="1" fontId="0" fillId="0" borderId="1" xfId="0" applyNumberFormat="1" applyFill="1" applyBorder="1"/>
    <xf numFmtId="1" fontId="0" fillId="0" borderId="0" xfId="0" applyNumberFormat="1" applyFill="1"/>
    <xf numFmtId="0" fontId="0" fillId="0" borderId="0" xfId="0" applyNumberFormat="1"/>
    <xf numFmtId="0" fontId="11" fillId="4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7" borderId="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3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14" fontId="12" fillId="0" borderId="18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4" borderId="6" xfId="0" applyFont="1" applyFill="1" applyBorder="1" applyAlignment="1">
      <alignment vertical="top" wrapText="1"/>
    </xf>
    <xf numFmtId="0" fontId="15" fillId="5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2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zoomScaleNormal="100" workbookViewId="0">
      <selection activeCell="B54" sqref="B54"/>
    </sheetView>
  </sheetViews>
  <sheetFormatPr defaultRowHeight="12.75" x14ac:dyDescent="0.2"/>
  <cols>
    <col min="1" max="1" width="8.85546875" customWidth="1"/>
    <col min="2" max="2" width="6.42578125" customWidth="1"/>
    <col min="3" max="8" width="8.28515625" style="62" customWidth="1"/>
    <col min="9" max="9" width="8" style="62" customWidth="1"/>
  </cols>
  <sheetData>
    <row r="1" spans="1:10" ht="13.5" x14ac:dyDescent="0.25">
      <c r="A1" s="3"/>
      <c r="B1" s="57"/>
      <c r="C1" s="57"/>
      <c r="D1" s="57"/>
      <c r="E1" s="57"/>
      <c r="F1" s="57"/>
      <c r="G1" s="57"/>
      <c r="H1" s="57"/>
      <c r="I1" s="57"/>
    </row>
    <row r="2" spans="1:10" ht="18.75" x14ac:dyDescent="0.3">
      <c r="A2" s="4"/>
      <c r="B2" s="158" t="s">
        <v>37</v>
      </c>
      <c r="C2" s="158"/>
      <c r="D2" s="158"/>
      <c r="E2" s="158"/>
      <c r="F2" s="158"/>
      <c r="G2" s="158"/>
      <c r="H2" s="158"/>
      <c r="I2" s="60"/>
    </row>
    <row r="3" spans="1:10" ht="13.9" customHeight="1" thickBot="1" x14ac:dyDescent="0.35">
      <c r="A3" s="4"/>
      <c r="B3" s="58"/>
      <c r="C3" s="59"/>
      <c r="D3" s="59"/>
      <c r="E3" s="59"/>
      <c r="F3" s="59"/>
      <c r="G3" s="59"/>
      <c r="H3" s="59"/>
      <c r="I3" s="60"/>
    </row>
    <row r="4" spans="1:10" ht="29.25" customHeight="1" thickBot="1" x14ac:dyDescent="0.25">
      <c r="A4" s="10" t="s">
        <v>7</v>
      </c>
      <c r="B4" s="11" t="s">
        <v>0</v>
      </c>
      <c r="C4" s="80" t="s">
        <v>2</v>
      </c>
      <c r="D4" s="80" t="s">
        <v>11</v>
      </c>
      <c r="E4" s="80" t="s">
        <v>3</v>
      </c>
      <c r="F4" s="80" t="s">
        <v>6</v>
      </c>
      <c r="G4" s="80" t="s">
        <v>4</v>
      </c>
      <c r="H4" s="80" t="s">
        <v>5</v>
      </c>
      <c r="I4" s="63" t="s">
        <v>1</v>
      </c>
      <c r="J4" s="30"/>
    </row>
    <row r="5" spans="1:10" ht="16.5" x14ac:dyDescent="0.3">
      <c r="A5" s="12">
        <v>1</v>
      </c>
      <c r="B5" s="14" t="s">
        <v>44</v>
      </c>
      <c r="C5" s="53">
        <v>5500</v>
      </c>
      <c r="D5" s="53">
        <v>3400</v>
      </c>
      <c r="E5" s="53">
        <v>2700</v>
      </c>
      <c r="F5" s="53">
        <v>2950</v>
      </c>
      <c r="G5" s="53">
        <v>950</v>
      </c>
      <c r="H5" s="53">
        <v>2350</v>
      </c>
      <c r="I5" s="56">
        <f t="shared" ref="I5:I36" si="0">SUM(C5:H5)</f>
        <v>17850</v>
      </c>
    </row>
    <row r="6" spans="1:10" ht="16.5" x14ac:dyDescent="0.3">
      <c r="A6" s="12">
        <v>2</v>
      </c>
      <c r="B6" s="14" t="s">
        <v>76</v>
      </c>
      <c r="C6" s="53">
        <v>8500</v>
      </c>
      <c r="D6" s="53">
        <v>5500</v>
      </c>
      <c r="E6" s="53">
        <v>3200</v>
      </c>
      <c r="F6" s="53" t="s">
        <v>68</v>
      </c>
      <c r="G6" s="53" t="s">
        <v>68</v>
      </c>
      <c r="H6" s="53">
        <v>250</v>
      </c>
      <c r="I6" s="56">
        <f t="shared" si="0"/>
        <v>17450</v>
      </c>
    </row>
    <row r="7" spans="1:10" ht="16.5" x14ac:dyDescent="0.3">
      <c r="A7" s="12">
        <v>3</v>
      </c>
      <c r="B7" s="14" t="s">
        <v>42</v>
      </c>
      <c r="C7" s="53">
        <v>8600</v>
      </c>
      <c r="D7" s="53">
        <v>4000</v>
      </c>
      <c r="E7" s="53">
        <v>1700</v>
      </c>
      <c r="F7" s="53">
        <v>400</v>
      </c>
      <c r="G7" s="53">
        <v>850</v>
      </c>
      <c r="H7" s="53" t="s">
        <v>68</v>
      </c>
      <c r="I7" s="56">
        <f t="shared" si="0"/>
        <v>15550</v>
      </c>
    </row>
    <row r="8" spans="1:10" ht="16.5" x14ac:dyDescent="0.3">
      <c r="A8" s="12">
        <v>4</v>
      </c>
      <c r="B8" s="14" t="s">
        <v>45</v>
      </c>
      <c r="C8" s="53">
        <v>1400</v>
      </c>
      <c r="D8" s="53">
        <v>1500</v>
      </c>
      <c r="E8" s="53">
        <v>4100</v>
      </c>
      <c r="F8" s="53">
        <v>1200</v>
      </c>
      <c r="G8" s="53">
        <v>650</v>
      </c>
      <c r="H8" s="53">
        <v>1150</v>
      </c>
      <c r="I8" s="56">
        <f t="shared" si="0"/>
        <v>10000</v>
      </c>
    </row>
    <row r="9" spans="1:10" ht="16.5" x14ac:dyDescent="0.3">
      <c r="A9" s="12">
        <v>5</v>
      </c>
      <c r="B9" s="13" t="s">
        <v>54</v>
      </c>
      <c r="C9" s="54" t="s">
        <v>68</v>
      </c>
      <c r="D9" s="53">
        <v>2100</v>
      </c>
      <c r="E9" s="53">
        <v>2000</v>
      </c>
      <c r="F9" s="53">
        <v>2250</v>
      </c>
      <c r="G9" s="53">
        <v>500</v>
      </c>
      <c r="H9" s="53">
        <v>1300</v>
      </c>
      <c r="I9" s="56">
        <f t="shared" si="0"/>
        <v>8150</v>
      </c>
    </row>
    <row r="10" spans="1:10" ht="16.5" x14ac:dyDescent="0.3">
      <c r="A10" s="12">
        <v>6</v>
      </c>
      <c r="B10" s="14" t="s">
        <v>55</v>
      </c>
      <c r="C10" s="53">
        <v>2400</v>
      </c>
      <c r="D10" s="53">
        <v>2100</v>
      </c>
      <c r="E10" s="53">
        <v>2500</v>
      </c>
      <c r="F10" s="53">
        <v>400</v>
      </c>
      <c r="G10" s="53">
        <v>250</v>
      </c>
      <c r="H10" s="53"/>
      <c r="I10" s="56">
        <f t="shared" si="0"/>
        <v>7650</v>
      </c>
    </row>
    <row r="11" spans="1:10" ht="16.5" x14ac:dyDescent="0.3">
      <c r="A11" s="12">
        <v>7</v>
      </c>
      <c r="B11" s="14" t="s">
        <v>48</v>
      </c>
      <c r="C11" s="53">
        <v>1300</v>
      </c>
      <c r="D11" s="53">
        <v>700</v>
      </c>
      <c r="E11" s="53">
        <v>950</v>
      </c>
      <c r="F11" s="53">
        <v>500</v>
      </c>
      <c r="G11" s="53">
        <v>300</v>
      </c>
      <c r="H11" s="53">
        <v>1100</v>
      </c>
      <c r="I11" s="56">
        <f t="shared" si="0"/>
        <v>4850</v>
      </c>
    </row>
    <row r="12" spans="1:10" ht="16.5" x14ac:dyDescent="0.3">
      <c r="A12" s="12">
        <v>8</v>
      </c>
      <c r="B12" s="14" t="s">
        <v>86</v>
      </c>
      <c r="C12" s="53">
        <v>1400</v>
      </c>
      <c r="D12" s="53">
        <v>1300</v>
      </c>
      <c r="E12" s="53">
        <v>750</v>
      </c>
      <c r="F12" s="53">
        <v>500</v>
      </c>
      <c r="G12" s="53"/>
      <c r="H12" s="53" t="s">
        <v>68</v>
      </c>
      <c r="I12" s="56">
        <f t="shared" si="0"/>
        <v>3950</v>
      </c>
    </row>
    <row r="13" spans="1:10" ht="16.5" x14ac:dyDescent="0.3">
      <c r="A13" s="12">
        <v>9</v>
      </c>
      <c r="B13" s="15" t="s">
        <v>51</v>
      </c>
      <c r="C13" s="53">
        <v>1000</v>
      </c>
      <c r="D13" s="53">
        <v>1400</v>
      </c>
      <c r="E13" s="53">
        <v>650</v>
      </c>
      <c r="F13" s="53">
        <v>400</v>
      </c>
      <c r="G13" s="53">
        <v>200</v>
      </c>
      <c r="H13" s="53">
        <v>250</v>
      </c>
      <c r="I13" s="56">
        <f t="shared" si="0"/>
        <v>3900</v>
      </c>
    </row>
    <row r="14" spans="1:10" ht="16.5" x14ac:dyDescent="0.3">
      <c r="A14" s="12">
        <v>10</v>
      </c>
      <c r="B14" s="14" t="s">
        <v>98</v>
      </c>
      <c r="C14" s="53">
        <v>900</v>
      </c>
      <c r="D14" s="53">
        <v>1100</v>
      </c>
      <c r="E14" s="53">
        <v>1200</v>
      </c>
      <c r="F14" s="53"/>
      <c r="G14" s="53"/>
      <c r="H14" s="53"/>
      <c r="I14" s="56">
        <f t="shared" si="0"/>
        <v>3200</v>
      </c>
    </row>
    <row r="15" spans="1:10" ht="16.5" x14ac:dyDescent="0.3">
      <c r="A15" s="12">
        <v>11</v>
      </c>
      <c r="B15" s="16" t="s">
        <v>72</v>
      </c>
      <c r="C15" s="55">
        <v>2700</v>
      </c>
      <c r="D15" s="53">
        <v>400</v>
      </c>
      <c r="E15" s="53" t="s">
        <v>68</v>
      </c>
      <c r="F15" s="53" t="s">
        <v>68</v>
      </c>
      <c r="G15" s="53" t="s">
        <v>68</v>
      </c>
      <c r="H15" s="53"/>
      <c r="I15" s="56">
        <f t="shared" si="0"/>
        <v>3100</v>
      </c>
    </row>
    <row r="16" spans="1:10" ht="16.5" x14ac:dyDescent="0.3">
      <c r="A16" s="12">
        <v>12</v>
      </c>
      <c r="B16" s="14" t="s">
        <v>64</v>
      </c>
      <c r="C16" s="53">
        <v>400</v>
      </c>
      <c r="D16" s="53">
        <v>1900</v>
      </c>
      <c r="E16" s="53">
        <v>300</v>
      </c>
      <c r="F16" s="53">
        <v>200</v>
      </c>
      <c r="G16" s="53">
        <v>100</v>
      </c>
      <c r="H16" s="53" t="s">
        <v>68</v>
      </c>
      <c r="I16" s="56">
        <f t="shared" si="0"/>
        <v>2900</v>
      </c>
    </row>
    <row r="17" spans="1:9" ht="16.5" x14ac:dyDescent="0.3">
      <c r="A17" s="12">
        <v>13</v>
      </c>
      <c r="B17" s="13" t="s">
        <v>43</v>
      </c>
      <c r="C17" s="54" t="s">
        <v>68</v>
      </c>
      <c r="D17" s="53">
        <v>700</v>
      </c>
      <c r="E17" s="53">
        <v>250</v>
      </c>
      <c r="F17" s="53">
        <v>200</v>
      </c>
      <c r="G17" s="53">
        <v>700</v>
      </c>
      <c r="H17" s="53">
        <v>800</v>
      </c>
      <c r="I17" s="56">
        <f t="shared" si="0"/>
        <v>2650</v>
      </c>
    </row>
    <row r="18" spans="1:9" ht="16.5" x14ac:dyDescent="0.3">
      <c r="A18" s="12">
        <v>14</v>
      </c>
      <c r="B18" s="15" t="s">
        <v>79</v>
      </c>
      <c r="C18" s="54">
        <v>1000</v>
      </c>
      <c r="D18" s="53">
        <v>800</v>
      </c>
      <c r="E18" s="53">
        <v>550</v>
      </c>
      <c r="F18" s="53">
        <v>250</v>
      </c>
      <c r="G18" s="53" t="s">
        <v>68</v>
      </c>
      <c r="H18" s="53"/>
      <c r="I18" s="56">
        <f t="shared" si="0"/>
        <v>2600</v>
      </c>
    </row>
    <row r="19" spans="1:9" ht="16.5" x14ac:dyDescent="0.3">
      <c r="A19" s="12">
        <v>15</v>
      </c>
      <c r="B19" s="14" t="s">
        <v>53</v>
      </c>
      <c r="C19" s="53">
        <v>900</v>
      </c>
      <c r="D19" s="53">
        <v>400</v>
      </c>
      <c r="E19" s="53">
        <v>550</v>
      </c>
      <c r="F19" s="53">
        <v>250</v>
      </c>
      <c r="G19" s="53">
        <v>200</v>
      </c>
      <c r="H19" s="53">
        <v>200</v>
      </c>
      <c r="I19" s="56">
        <f t="shared" si="0"/>
        <v>2500</v>
      </c>
    </row>
    <row r="20" spans="1:9" ht="16.5" x14ac:dyDescent="0.3">
      <c r="A20" s="12">
        <v>16</v>
      </c>
      <c r="B20" s="14" t="s">
        <v>92</v>
      </c>
      <c r="C20" s="53">
        <v>1400</v>
      </c>
      <c r="D20" s="53">
        <v>300</v>
      </c>
      <c r="E20" s="53">
        <v>600</v>
      </c>
      <c r="F20" s="53" t="s">
        <v>68</v>
      </c>
      <c r="G20" s="53"/>
      <c r="H20" s="61"/>
      <c r="I20" s="56">
        <f t="shared" si="0"/>
        <v>2300</v>
      </c>
    </row>
    <row r="21" spans="1:9" ht="16.5" x14ac:dyDescent="0.3">
      <c r="A21" s="12">
        <v>17</v>
      </c>
      <c r="B21" s="14" t="s">
        <v>67</v>
      </c>
      <c r="C21" s="53">
        <v>1100</v>
      </c>
      <c r="D21" s="53">
        <v>500</v>
      </c>
      <c r="E21" s="53">
        <v>700</v>
      </c>
      <c r="F21" s="53"/>
      <c r="G21" s="53" t="s">
        <v>68</v>
      </c>
      <c r="H21" s="53"/>
      <c r="I21" s="56">
        <f t="shared" si="0"/>
        <v>2300</v>
      </c>
    </row>
    <row r="22" spans="1:9" ht="16.5" x14ac:dyDescent="0.3">
      <c r="A22" s="12">
        <v>18</v>
      </c>
      <c r="B22" s="14" t="s">
        <v>74</v>
      </c>
      <c r="C22" s="53"/>
      <c r="D22" s="53">
        <v>700</v>
      </c>
      <c r="E22" s="53">
        <v>1150</v>
      </c>
      <c r="F22" s="53" t="s">
        <v>68</v>
      </c>
      <c r="G22" s="53" t="s">
        <v>68</v>
      </c>
      <c r="H22" s="53"/>
      <c r="I22" s="56">
        <f t="shared" si="0"/>
        <v>1850</v>
      </c>
    </row>
    <row r="23" spans="1:9" ht="16.5" x14ac:dyDescent="0.3">
      <c r="A23" s="12">
        <v>19</v>
      </c>
      <c r="B23" s="14" t="s">
        <v>94</v>
      </c>
      <c r="C23" s="53">
        <v>600</v>
      </c>
      <c r="D23" s="53">
        <v>1300</v>
      </c>
      <c r="E23" s="53" t="s">
        <v>68</v>
      </c>
      <c r="F23" s="53" t="s">
        <v>68</v>
      </c>
      <c r="G23" s="53"/>
      <c r="H23" s="53"/>
      <c r="I23" s="56">
        <f t="shared" si="0"/>
        <v>1900</v>
      </c>
    </row>
    <row r="24" spans="1:9" ht="16.5" x14ac:dyDescent="0.3">
      <c r="A24" s="12">
        <v>20</v>
      </c>
      <c r="B24" s="13" t="s">
        <v>47</v>
      </c>
      <c r="C24" s="54"/>
      <c r="D24" s="53"/>
      <c r="E24" s="53">
        <v>300</v>
      </c>
      <c r="F24" s="53">
        <v>1300</v>
      </c>
      <c r="G24" s="53">
        <v>300</v>
      </c>
      <c r="H24" s="53" t="s">
        <v>68</v>
      </c>
      <c r="I24" s="56">
        <f t="shared" si="0"/>
        <v>1900</v>
      </c>
    </row>
    <row r="25" spans="1:9" ht="14.45" customHeight="1" x14ac:dyDescent="0.3">
      <c r="A25" s="12">
        <v>21</v>
      </c>
      <c r="B25" s="14" t="s">
        <v>49</v>
      </c>
      <c r="C25" s="53">
        <v>1100</v>
      </c>
      <c r="D25" s="53"/>
      <c r="E25" s="53" t="s">
        <v>68</v>
      </c>
      <c r="F25" s="53">
        <v>400</v>
      </c>
      <c r="G25" s="53">
        <v>200</v>
      </c>
      <c r="H25" s="53"/>
      <c r="I25" s="56">
        <f t="shared" si="0"/>
        <v>1700</v>
      </c>
    </row>
    <row r="26" spans="1:9" ht="16.5" x14ac:dyDescent="0.3">
      <c r="A26" s="12">
        <v>22</v>
      </c>
      <c r="B26" s="14" t="s">
        <v>91</v>
      </c>
      <c r="C26" s="53">
        <v>400</v>
      </c>
      <c r="D26" s="53">
        <v>900</v>
      </c>
      <c r="E26" s="53">
        <v>250</v>
      </c>
      <c r="F26" s="53" t="s">
        <v>68</v>
      </c>
      <c r="G26" s="53"/>
      <c r="H26" s="53" t="s">
        <v>68</v>
      </c>
      <c r="I26" s="56">
        <f t="shared" si="0"/>
        <v>1550</v>
      </c>
    </row>
    <row r="27" spans="1:9" ht="16.5" x14ac:dyDescent="0.3">
      <c r="A27" s="12">
        <v>23</v>
      </c>
      <c r="B27" s="13" t="s">
        <v>85</v>
      </c>
      <c r="C27" s="54"/>
      <c r="D27" s="53">
        <v>600</v>
      </c>
      <c r="E27" s="53">
        <v>650</v>
      </c>
      <c r="F27" s="53">
        <v>300</v>
      </c>
      <c r="G27" s="53"/>
      <c r="H27" s="53"/>
      <c r="I27" s="56">
        <f t="shared" si="0"/>
        <v>1550</v>
      </c>
    </row>
    <row r="28" spans="1:9" ht="16.5" x14ac:dyDescent="0.3">
      <c r="A28" s="12">
        <v>24</v>
      </c>
      <c r="B28" s="14" t="s">
        <v>83</v>
      </c>
      <c r="C28" s="53"/>
      <c r="D28" s="53">
        <v>500</v>
      </c>
      <c r="E28" s="53">
        <v>400</v>
      </c>
      <c r="F28" s="53">
        <v>500</v>
      </c>
      <c r="G28" s="53"/>
      <c r="H28" s="53"/>
      <c r="I28" s="56">
        <f t="shared" si="0"/>
        <v>1400</v>
      </c>
    </row>
    <row r="29" spans="1:9" ht="16.5" x14ac:dyDescent="0.3">
      <c r="A29" s="12">
        <v>25</v>
      </c>
      <c r="B29" s="14" t="s">
        <v>97</v>
      </c>
      <c r="C29" s="53">
        <v>500</v>
      </c>
      <c r="D29" s="53">
        <v>500</v>
      </c>
      <c r="E29" s="53">
        <v>400</v>
      </c>
      <c r="F29" s="53"/>
      <c r="G29" s="53"/>
      <c r="H29" s="53"/>
      <c r="I29" s="56">
        <f t="shared" si="0"/>
        <v>1400</v>
      </c>
    </row>
    <row r="30" spans="1:9" ht="16.5" x14ac:dyDescent="0.3">
      <c r="A30" s="12">
        <v>26</v>
      </c>
      <c r="B30" s="14" t="s">
        <v>46</v>
      </c>
      <c r="C30" s="53" t="s">
        <v>68</v>
      </c>
      <c r="D30" s="53" t="s">
        <v>68</v>
      </c>
      <c r="E30" s="53">
        <v>600</v>
      </c>
      <c r="F30" s="53">
        <v>450</v>
      </c>
      <c r="G30" s="53">
        <v>350</v>
      </c>
      <c r="H30" s="53"/>
      <c r="I30" s="56">
        <f t="shared" si="0"/>
        <v>1400</v>
      </c>
    </row>
    <row r="31" spans="1:9" ht="16.5" x14ac:dyDescent="0.3">
      <c r="A31" s="12">
        <v>27</v>
      </c>
      <c r="B31" s="14" t="s">
        <v>56</v>
      </c>
      <c r="C31" s="53">
        <v>600</v>
      </c>
      <c r="D31" s="53">
        <v>400</v>
      </c>
      <c r="E31" s="53" t="s">
        <v>68</v>
      </c>
      <c r="F31" s="53">
        <v>200</v>
      </c>
      <c r="G31" s="53">
        <v>150</v>
      </c>
      <c r="H31" s="53"/>
      <c r="I31" s="56">
        <f t="shared" si="0"/>
        <v>1350</v>
      </c>
    </row>
    <row r="32" spans="1:9" ht="15" customHeight="1" x14ac:dyDescent="0.3">
      <c r="A32" s="12">
        <v>28</v>
      </c>
      <c r="B32" s="14" t="s">
        <v>77</v>
      </c>
      <c r="C32" s="53" t="s">
        <v>68</v>
      </c>
      <c r="D32" s="53">
        <v>300</v>
      </c>
      <c r="E32" s="53">
        <v>650</v>
      </c>
      <c r="F32" s="53">
        <v>300</v>
      </c>
      <c r="G32" s="53" t="s">
        <v>68</v>
      </c>
      <c r="H32" s="53"/>
      <c r="I32" s="56">
        <f t="shared" si="0"/>
        <v>1250</v>
      </c>
    </row>
    <row r="33" spans="1:9" ht="16.5" x14ac:dyDescent="0.3">
      <c r="A33" s="12">
        <v>29</v>
      </c>
      <c r="B33" s="14" t="s">
        <v>90</v>
      </c>
      <c r="C33" s="53">
        <v>1100</v>
      </c>
      <c r="D33" s="53"/>
      <c r="E33" s="53"/>
      <c r="F33" s="53" t="s">
        <v>68</v>
      </c>
      <c r="G33" s="53"/>
      <c r="H33" s="53"/>
      <c r="I33" s="56">
        <f t="shared" si="0"/>
        <v>1100</v>
      </c>
    </row>
    <row r="34" spans="1:9" ht="16.5" x14ac:dyDescent="0.3">
      <c r="A34" s="12">
        <v>30</v>
      </c>
      <c r="B34" s="14" t="s">
        <v>66</v>
      </c>
      <c r="C34" s="53" t="s">
        <v>68</v>
      </c>
      <c r="D34" s="53" t="s">
        <v>68</v>
      </c>
      <c r="E34" s="53">
        <v>850</v>
      </c>
      <c r="F34" s="53" t="s">
        <v>68</v>
      </c>
      <c r="G34" s="53">
        <v>100</v>
      </c>
      <c r="H34" s="53"/>
      <c r="I34" s="56">
        <f t="shared" si="0"/>
        <v>950</v>
      </c>
    </row>
    <row r="35" spans="1:9" ht="16.5" x14ac:dyDescent="0.3">
      <c r="A35" s="12">
        <v>31</v>
      </c>
      <c r="B35" s="14" t="s">
        <v>81</v>
      </c>
      <c r="C35" s="53">
        <v>600</v>
      </c>
      <c r="D35" s="53"/>
      <c r="E35" s="53" t="s">
        <v>68</v>
      </c>
      <c r="F35" s="53" t="s">
        <v>68</v>
      </c>
      <c r="G35" s="53" t="s">
        <v>68</v>
      </c>
      <c r="H35" s="53">
        <v>300</v>
      </c>
      <c r="I35" s="56">
        <f t="shared" si="0"/>
        <v>900</v>
      </c>
    </row>
    <row r="36" spans="1:9" ht="16.5" x14ac:dyDescent="0.3">
      <c r="A36" s="12">
        <v>32</v>
      </c>
      <c r="B36" s="14" t="s">
        <v>73</v>
      </c>
      <c r="C36" s="53"/>
      <c r="D36" s="53" t="s">
        <v>68</v>
      </c>
      <c r="E36" s="53" t="s">
        <v>68</v>
      </c>
      <c r="F36" s="53">
        <v>700</v>
      </c>
      <c r="G36" s="53"/>
      <c r="H36" s="53"/>
      <c r="I36" s="56">
        <f t="shared" si="0"/>
        <v>700</v>
      </c>
    </row>
    <row r="37" spans="1:9" ht="16.5" x14ac:dyDescent="0.3">
      <c r="A37" s="12">
        <v>33</v>
      </c>
      <c r="B37" s="14" t="s">
        <v>60</v>
      </c>
      <c r="C37" s="53" t="s">
        <v>68</v>
      </c>
      <c r="D37" s="53"/>
      <c r="E37" s="53" t="s">
        <v>68</v>
      </c>
      <c r="F37" s="53">
        <v>500</v>
      </c>
      <c r="G37" s="53">
        <v>150</v>
      </c>
      <c r="H37" s="53" t="s">
        <v>68</v>
      </c>
      <c r="I37" s="56">
        <f t="shared" ref="I37:I68" si="1">SUM(C37:H37)</f>
        <v>650</v>
      </c>
    </row>
    <row r="38" spans="1:9" ht="16.5" x14ac:dyDescent="0.3">
      <c r="A38" s="12">
        <v>34</v>
      </c>
      <c r="B38" s="14" t="s">
        <v>106</v>
      </c>
      <c r="C38" s="53">
        <v>600</v>
      </c>
      <c r="D38" s="53"/>
      <c r="E38" s="61"/>
      <c r="F38" s="53"/>
      <c r="G38" s="53"/>
      <c r="H38" s="53"/>
      <c r="I38" s="56">
        <f t="shared" si="1"/>
        <v>600</v>
      </c>
    </row>
    <row r="39" spans="1:9" ht="16.5" customHeight="1" x14ac:dyDescent="0.3">
      <c r="A39" s="12">
        <v>35</v>
      </c>
      <c r="B39" s="14" t="s">
        <v>107</v>
      </c>
      <c r="C39" s="53">
        <v>600</v>
      </c>
      <c r="D39" s="53"/>
      <c r="E39" s="61"/>
      <c r="F39" s="53"/>
      <c r="G39" s="53"/>
      <c r="H39" s="53"/>
      <c r="I39" s="56">
        <f t="shared" si="1"/>
        <v>600</v>
      </c>
    </row>
    <row r="40" spans="1:9" ht="18" customHeight="1" x14ac:dyDescent="0.3">
      <c r="A40" s="12">
        <v>36</v>
      </c>
      <c r="B40" s="14" t="s">
        <v>84</v>
      </c>
      <c r="C40" s="53" t="s">
        <v>68</v>
      </c>
      <c r="D40" s="53" t="s">
        <v>68</v>
      </c>
      <c r="E40" s="53">
        <v>250</v>
      </c>
      <c r="F40" s="53">
        <v>300</v>
      </c>
      <c r="G40" s="53"/>
      <c r="H40" s="53"/>
      <c r="I40" s="56">
        <f t="shared" si="1"/>
        <v>550</v>
      </c>
    </row>
    <row r="41" spans="1:9" ht="16.5" x14ac:dyDescent="0.3">
      <c r="A41" s="12">
        <v>37</v>
      </c>
      <c r="B41" s="14" t="s">
        <v>96</v>
      </c>
      <c r="C41" s="53" t="s">
        <v>68</v>
      </c>
      <c r="D41" s="53">
        <v>500</v>
      </c>
      <c r="E41" s="53"/>
      <c r="F41" s="53"/>
      <c r="G41" s="53"/>
      <c r="H41" s="53"/>
      <c r="I41" s="56">
        <f t="shared" si="1"/>
        <v>500</v>
      </c>
    </row>
    <row r="42" spans="1:9" ht="16.5" x14ac:dyDescent="0.3">
      <c r="A42" s="12">
        <v>38</v>
      </c>
      <c r="B42" s="14" t="s">
        <v>50</v>
      </c>
      <c r="C42" s="53"/>
      <c r="D42" s="53"/>
      <c r="E42" s="53"/>
      <c r="F42" s="53">
        <v>250</v>
      </c>
      <c r="G42" s="53">
        <v>200</v>
      </c>
      <c r="H42" s="53"/>
      <c r="I42" s="56">
        <f t="shared" si="1"/>
        <v>450</v>
      </c>
    </row>
    <row r="43" spans="1:9" ht="16.5" x14ac:dyDescent="0.3">
      <c r="A43" s="12">
        <v>39</v>
      </c>
      <c r="B43" s="14" t="s">
        <v>58</v>
      </c>
      <c r="C43" s="53" t="s">
        <v>68</v>
      </c>
      <c r="D43" s="53" t="s">
        <v>68</v>
      </c>
      <c r="E43" s="53" t="s">
        <v>68</v>
      </c>
      <c r="F43" s="53">
        <v>300</v>
      </c>
      <c r="G43" s="53">
        <v>150</v>
      </c>
      <c r="H43" s="53"/>
      <c r="I43" s="56">
        <f t="shared" si="1"/>
        <v>450</v>
      </c>
    </row>
    <row r="44" spans="1:9" ht="16.5" x14ac:dyDescent="0.3">
      <c r="A44" s="12">
        <v>40</v>
      </c>
      <c r="B44" s="15" t="s">
        <v>59</v>
      </c>
      <c r="C44" s="54" t="s">
        <v>68</v>
      </c>
      <c r="D44" s="53" t="s">
        <v>68</v>
      </c>
      <c r="E44" s="53" t="s">
        <v>68</v>
      </c>
      <c r="F44" s="53" t="s">
        <v>68</v>
      </c>
      <c r="G44" s="53">
        <v>150</v>
      </c>
      <c r="H44" s="53">
        <v>300</v>
      </c>
      <c r="I44" s="56">
        <f t="shared" si="1"/>
        <v>450</v>
      </c>
    </row>
    <row r="45" spans="1:9" ht="16.5" x14ac:dyDescent="0.3">
      <c r="A45" s="12">
        <v>41</v>
      </c>
      <c r="B45" s="16" t="s">
        <v>62</v>
      </c>
      <c r="C45" s="55"/>
      <c r="D45" s="53">
        <v>300</v>
      </c>
      <c r="E45" s="53" t="s">
        <v>68</v>
      </c>
      <c r="F45" s="53" t="s">
        <v>68</v>
      </c>
      <c r="G45" s="53">
        <v>100</v>
      </c>
      <c r="H45" s="53"/>
      <c r="I45" s="56">
        <f t="shared" si="1"/>
        <v>400</v>
      </c>
    </row>
    <row r="46" spans="1:9" ht="16.5" x14ac:dyDescent="0.3">
      <c r="A46" s="12">
        <v>42</v>
      </c>
      <c r="B46" s="14" t="s">
        <v>99</v>
      </c>
      <c r="C46" s="53" t="s">
        <v>68</v>
      </c>
      <c r="D46" s="53">
        <v>400</v>
      </c>
      <c r="E46" s="53" t="s">
        <v>68</v>
      </c>
      <c r="F46" s="53"/>
      <c r="G46" s="53"/>
      <c r="H46" s="53"/>
      <c r="I46" s="56">
        <f t="shared" si="1"/>
        <v>400</v>
      </c>
    </row>
    <row r="47" spans="1:9" ht="16.5" x14ac:dyDescent="0.3">
      <c r="A47" s="12">
        <v>43</v>
      </c>
      <c r="B47" s="14" t="s">
        <v>89</v>
      </c>
      <c r="C47" s="53" t="s">
        <v>68</v>
      </c>
      <c r="D47" s="53">
        <v>300</v>
      </c>
      <c r="E47" s="53" t="s">
        <v>68</v>
      </c>
      <c r="F47" s="53" t="s">
        <v>68</v>
      </c>
      <c r="G47" s="53"/>
      <c r="H47" s="53"/>
      <c r="I47" s="56">
        <f t="shared" si="1"/>
        <v>300</v>
      </c>
    </row>
    <row r="48" spans="1:9" ht="16.5" x14ac:dyDescent="0.3">
      <c r="A48" s="12">
        <v>44</v>
      </c>
      <c r="B48" s="14" t="s">
        <v>100</v>
      </c>
      <c r="C48" s="53"/>
      <c r="D48" s="53">
        <v>300</v>
      </c>
      <c r="E48" s="53"/>
      <c r="F48" s="53"/>
      <c r="G48" s="53"/>
      <c r="H48" s="53"/>
      <c r="I48" s="56">
        <f t="shared" si="1"/>
        <v>300</v>
      </c>
    </row>
    <row r="49" spans="1:9" ht="16.5" x14ac:dyDescent="0.3">
      <c r="A49" s="12">
        <v>45</v>
      </c>
      <c r="B49" s="15" t="s">
        <v>93</v>
      </c>
      <c r="C49" s="54"/>
      <c r="D49" s="53"/>
      <c r="E49" s="53">
        <v>300</v>
      </c>
      <c r="F49" s="53" t="s">
        <v>68</v>
      </c>
      <c r="G49" s="53"/>
      <c r="H49" s="53"/>
      <c r="I49" s="56">
        <f t="shared" si="1"/>
        <v>300</v>
      </c>
    </row>
    <row r="50" spans="1:9" ht="16.5" x14ac:dyDescent="0.3">
      <c r="A50" s="12">
        <v>46</v>
      </c>
      <c r="B50" s="14" t="s">
        <v>52</v>
      </c>
      <c r="C50" s="54"/>
      <c r="D50" s="53"/>
      <c r="E50" s="53"/>
      <c r="F50" s="53"/>
      <c r="G50" s="53">
        <v>200</v>
      </c>
      <c r="H50" s="53"/>
      <c r="I50" s="56">
        <f t="shared" si="1"/>
        <v>200</v>
      </c>
    </row>
    <row r="51" spans="1:9" ht="16.5" x14ac:dyDescent="0.3">
      <c r="A51" s="12">
        <v>47</v>
      </c>
      <c r="B51" s="13" t="s">
        <v>57</v>
      </c>
      <c r="C51" s="54" t="s">
        <v>68</v>
      </c>
      <c r="D51" s="53"/>
      <c r="E51" s="53"/>
      <c r="F51" s="53" t="s">
        <v>68</v>
      </c>
      <c r="G51" s="53">
        <v>150</v>
      </c>
      <c r="H51" s="53"/>
      <c r="I51" s="56">
        <f t="shared" si="1"/>
        <v>150</v>
      </c>
    </row>
    <row r="52" spans="1:9" ht="18.75" customHeight="1" x14ac:dyDescent="0.3">
      <c r="A52" s="12">
        <v>48</v>
      </c>
      <c r="B52" s="14" t="s">
        <v>61</v>
      </c>
      <c r="C52" s="53" t="s">
        <v>68</v>
      </c>
      <c r="D52" s="53" t="s">
        <v>68</v>
      </c>
      <c r="E52" s="53"/>
      <c r="F52" s="53"/>
      <c r="G52" s="53">
        <v>100</v>
      </c>
      <c r="H52" s="53"/>
      <c r="I52" s="56">
        <f t="shared" si="1"/>
        <v>100</v>
      </c>
    </row>
    <row r="53" spans="1:9" ht="16.5" x14ac:dyDescent="0.3">
      <c r="A53" s="12">
        <v>49</v>
      </c>
      <c r="B53" s="14" t="s">
        <v>63</v>
      </c>
      <c r="C53" s="53"/>
      <c r="D53" s="53"/>
      <c r="E53" s="53"/>
      <c r="F53" s="53" t="s">
        <v>68</v>
      </c>
      <c r="G53" s="53">
        <v>100</v>
      </c>
      <c r="H53" s="53"/>
      <c r="I53" s="56">
        <f t="shared" si="1"/>
        <v>100</v>
      </c>
    </row>
    <row r="54" spans="1:9" ht="16.5" x14ac:dyDescent="0.3">
      <c r="A54" s="12">
        <v>50</v>
      </c>
      <c r="B54" s="14" t="s">
        <v>65</v>
      </c>
      <c r="C54" s="53"/>
      <c r="D54" s="53"/>
      <c r="E54" s="53"/>
      <c r="F54" s="53"/>
      <c r="G54" s="53">
        <v>100</v>
      </c>
      <c r="H54" s="53" t="s">
        <v>68</v>
      </c>
      <c r="I54" s="56">
        <f t="shared" si="1"/>
        <v>100</v>
      </c>
    </row>
    <row r="55" spans="1:9" ht="17.25" customHeight="1" x14ac:dyDescent="0.3">
      <c r="A55" s="12">
        <v>51</v>
      </c>
      <c r="B55" s="14" t="s">
        <v>69</v>
      </c>
      <c r="C55" s="53"/>
      <c r="D55" s="53"/>
      <c r="E55" s="53"/>
      <c r="F55" s="53"/>
      <c r="G55" s="53" t="s">
        <v>68</v>
      </c>
      <c r="H55" s="53"/>
      <c r="I55" s="56">
        <f t="shared" si="1"/>
        <v>0</v>
      </c>
    </row>
    <row r="56" spans="1:9" ht="17.25" customHeight="1" x14ac:dyDescent="0.3">
      <c r="A56" s="12">
        <v>52</v>
      </c>
      <c r="B56" s="16" t="s">
        <v>70</v>
      </c>
      <c r="C56" s="55"/>
      <c r="D56" s="53"/>
      <c r="E56" s="53"/>
      <c r="F56" s="53"/>
      <c r="G56" s="53" t="s">
        <v>68</v>
      </c>
      <c r="H56" s="53"/>
      <c r="I56" s="56">
        <f t="shared" si="1"/>
        <v>0</v>
      </c>
    </row>
    <row r="57" spans="1:9" ht="16.5" x14ac:dyDescent="0.3">
      <c r="A57" s="12">
        <v>53</v>
      </c>
      <c r="B57" s="13" t="s">
        <v>71</v>
      </c>
      <c r="C57" s="54"/>
      <c r="D57" s="53"/>
      <c r="E57" s="53"/>
      <c r="F57" s="53"/>
      <c r="G57" s="53" t="s">
        <v>68</v>
      </c>
      <c r="H57" s="53"/>
      <c r="I57" s="56">
        <f t="shared" si="1"/>
        <v>0</v>
      </c>
    </row>
    <row r="58" spans="1:9" ht="16.5" x14ac:dyDescent="0.3">
      <c r="A58" s="12">
        <v>54</v>
      </c>
      <c r="B58" s="14" t="s">
        <v>75</v>
      </c>
      <c r="C58" s="53"/>
      <c r="D58" s="53" t="s">
        <v>68</v>
      </c>
      <c r="E58" s="53"/>
      <c r="F58" s="53" t="s">
        <v>68</v>
      </c>
      <c r="G58" s="53" t="s">
        <v>68</v>
      </c>
      <c r="H58" s="53"/>
      <c r="I58" s="56">
        <f t="shared" si="1"/>
        <v>0</v>
      </c>
    </row>
    <row r="59" spans="1:9" ht="16.5" x14ac:dyDescent="0.3">
      <c r="A59" s="12">
        <v>55</v>
      </c>
      <c r="B59" s="14" t="s">
        <v>78</v>
      </c>
      <c r="C59" s="53"/>
      <c r="D59" s="53" t="s">
        <v>68</v>
      </c>
      <c r="E59" s="53" t="s">
        <v>68</v>
      </c>
      <c r="F59" s="53" t="s">
        <v>68</v>
      </c>
      <c r="G59" s="53" t="s">
        <v>68</v>
      </c>
      <c r="H59" s="53"/>
      <c r="I59" s="56">
        <f t="shared" si="1"/>
        <v>0</v>
      </c>
    </row>
    <row r="60" spans="1:9" ht="16.5" x14ac:dyDescent="0.3">
      <c r="A60" s="12">
        <v>56</v>
      </c>
      <c r="B60" s="13" t="s">
        <v>80</v>
      </c>
      <c r="C60" s="54" t="s">
        <v>68</v>
      </c>
      <c r="D60" s="53" t="s">
        <v>68</v>
      </c>
      <c r="E60" s="53"/>
      <c r="F60" s="53"/>
      <c r="G60" s="53" t="s">
        <v>68</v>
      </c>
      <c r="H60" s="53"/>
      <c r="I60" s="56">
        <f t="shared" si="1"/>
        <v>0</v>
      </c>
    </row>
    <row r="61" spans="1:9" ht="16.5" x14ac:dyDescent="0.3">
      <c r="A61" s="12">
        <v>57</v>
      </c>
      <c r="B61" s="14" t="s">
        <v>82</v>
      </c>
      <c r="C61" s="53"/>
      <c r="D61" s="53"/>
      <c r="E61" s="53"/>
      <c r="F61" s="53" t="s">
        <v>68</v>
      </c>
      <c r="G61" s="53" t="s">
        <v>68</v>
      </c>
      <c r="H61" s="53" t="s">
        <v>68</v>
      </c>
      <c r="I61" s="56">
        <f t="shared" si="1"/>
        <v>0</v>
      </c>
    </row>
    <row r="62" spans="1:9" ht="16.5" x14ac:dyDescent="0.3">
      <c r="A62" s="12">
        <v>58</v>
      </c>
      <c r="B62" s="13" t="s">
        <v>87</v>
      </c>
      <c r="C62" s="54"/>
      <c r="D62" s="53"/>
      <c r="E62" s="53" t="s">
        <v>68</v>
      </c>
      <c r="F62" s="53" t="s">
        <v>68</v>
      </c>
      <c r="G62" s="53"/>
      <c r="H62" s="53" t="s">
        <v>68</v>
      </c>
      <c r="I62" s="56">
        <f t="shared" si="1"/>
        <v>0</v>
      </c>
    </row>
    <row r="63" spans="1:9" ht="16.5" x14ac:dyDescent="0.3">
      <c r="A63" s="12">
        <v>59</v>
      </c>
      <c r="B63" s="14" t="s">
        <v>88</v>
      </c>
      <c r="C63" s="53"/>
      <c r="D63" s="53"/>
      <c r="E63" s="53"/>
      <c r="F63" s="53" t="s">
        <v>68</v>
      </c>
      <c r="G63" s="53"/>
      <c r="H63" s="53"/>
      <c r="I63" s="56">
        <f t="shared" si="1"/>
        <v>0</v>
      </c>
    </row>
    <row r="64" spans="1:9" ht="16.5" x14ac:dyDescent="0.3">
      <c r="A64" s="12">
        <v>60</v>
      </c>
      <c r="B64" s="14" t="s">
        <v>95</v>
      </c>
      <c r="C64" s="53"/>
      <c r="D64" s="53"/>
      <c r="E64" s="53"/>
      <c r="F64" s="53"/>
      <c r="G64" s="53"/>
      <c r="H64" s="53" t="s">
        <v>68</v>
      </c>
      <c r="I64" s="56">
        <f t="shared" si="1"/>
        <v>0</v>
      </c>
    </row>
    <row r="65" spans="1:9" ht="16.5" x14ac:dyDescent="0.3">
      <c r="A65" s="12">
        <v>61</v>
      </c>
      <c r="B65" s="14" t="s">
        <v>101</v>
      </c>
      <c r="C65" s="53"/>
      <c r="D65" s="53" t="s">
        <v>68</v>
      </c>
      <c r="E65" s="53" t="s">
        <v>68</v>
      </c>
      <c r="F65" s="53"/>
      <c r="G65" s="53"/>
      <c r="H65" s="53"/>
      <c r="I65" s="56">
        <f t="shared" si="1"/>
        <v>0</v>
      </c>
    </row>
    <row r="66" spans="1:9" ht="16.5" x14ac:dyDescent="0.3">
      <c r="A66" s="12">
        <v>62</v>
      </c>
      <c r="B66" s="14" t="s">
        <v>102</v>
      </c>
      <c r="C66" s="53"/>
      <c r="D66" s="53" t="s">
        <v>68</v>
      </c>
      <c r="E66" s="53"/>
      <c r="F66" s="53"/>
      <c r="G66" s="53"/>
      <c r="H66" s="53"/>
      <c r="I66" s="56">
        <f t="shared" si="1"/>
        <v>0</v>
      </c>
    </row>
    <row r="67" spans="1:9" ht="16.5" x14ac:dyDescent="0.3">
      <c r="A67" s="12">
        <v>63</v>
      </c>
      <c r="B67" s="14" t="s">
        <v>103</v>
      </c>
      <c r="C67" s="53"/>
      <c r="D67" s="53" t="s">
        <v>68</v>
      </c>
      <c r="E67" s="53" t="s">
        <v>68</v>
      </c>
      <c r="F67" s="53"/>
      <c r="G67" s="53"/>
      <c r="H67" s="53"/>
      <c r="I67" s="56">
        <f t="shared" si="1"/>
        <v>0</v>
      </c>
    </row>
    <row r="68" spans="1:9" ht="16.5" x14ac:dyDescent="0.3">
      <c r="A68" s="12">
        <v>64</v>
      </c>
      <c r="B68" s="14" t="s">
        <v>104</v>
      </c>
      <c r="C68" s="83" t="s">
        <v>68</v>
      </c>
      <c r="D68" s="53" t="s">
        <v>68</v>
      </c>
      <c r="E68" s="61"/>
      <c r="F68" s="53"/>
      <c r="G68" s="53"/>
      <c r="H68" s="53"/>
      <c r="I68" s="56">
        <f t="shared" si="1"/>
        <v>0</v>
      </c>
    </row>
    <row r="69" spans="1:9" ht="16.5" x14ac:dyDescent="0.3">
      <c r="A69" s="12">
        <v>65</v>
      </c>
      <c r="B69" s="14" t="s">
        <v>105</v>
      </c>
      <c r="C69" s="83"/>
      <c r="D69" s="53" t="s">
        <v>68</v>
      </c>
      <c r="E69" s="53" t="s">
        <v>68</v>
      </c>
      <c r="F69" s="53"/>
      <c r="G69" s="53"/>
      <c r="H69" s="53"/>
      <c r="I69" s="56">
        <f t="shared" ref="I69" si="2">SUM(C69:H69)</f>
        <v>0</v>
      </c>
    </row>
    <row r="70" spans="1:9" ht="16.5" x14ac:dyDescent="0.3">
      <c r="A70" s="12">
        <v>66</v>
      </c>
      <c r="B70" s="14" t="s">
        <v>108</v>
      </c>
      <c r="C70" s="83" t="s">
        <v>68</v>
      </c>
      <c r="D70" s="53"/>
      <c r="E70" s="61"/>
      <c r="F70" s="53"/>
      <c r="G70" s="53"/>
      <c r="H70" s="53"/>
      <c r="I70" s="56">
        <f t="shared" ref="I70:I73" si="3">SUM(C70:H70)</f>
        <v>0</v>
      </c>
    </row>
    <row r="71" spans="1:9" ht="16.5" x14ac:dyDescent="0.3">
      <c r="A71" s="12">
        <v>67</v>
      </c>
      <c r="B71" s="14" t="s">
        <v>109</v>
      </c>
      <c r="C71" s="83" t="s">
        <v>68</v>
      </c>
      <c r="D71" s="53"/>
      <c r="E71" s="61"/>
      <c r="F71" s="53"/>
      <c r="G71" s="53"/>
      <c r="H71" s="53"/>
      <c r="I71" s="56">
        <f t="shared" si="3"/>
        <v>0</v>
      </c>
    </row>
    <row r="72" spans="1:9" ht="16.5" x14ac:dyDescent="0.3">
      <c r="A72" s="12">
        <v>68</v>
      </c>
      <c r="B72" s="14" t="s">
        <v>110</v>
      </c>
      <c r="C72" s="83" t="s">
        <v>68</v>
      </c>
      <c r="D72" s="53"/>
      <c r="E72" s="61"/>
      <c r="F72" s="53"/>
      <c r="G72" s="53"/>
      <c r="H72" s="53"/>
      <c r="I72" s="56">
        <f t="shared" si="3"/>
        <v>0</v>
      </c>
    </row>
    <row r="73" spans="1:9" ht="16.5" x14ac:dyDescent="0.3">
      <c r="A73" s="12">
        <v>69</v>
      </c>
      <c r="B73" s="14" t="s">
        <v>111</v>
      </c>
      <c r="C73" s="83"/>
      <c r="D73" s="53"/>
      <c r="E73" s="53" t="s">
        <v>68</v>
      </c>
      <c r="F73" s="53"/>
      <c r="G73" s="53"/>
      <c r="H73" s="53"/>
      <c r="I73" s="56">
        <f t="shared" si="3"/>
        <v>0</v>
      </c>
    </row>
    <row r="74" spans="1:9" ht="16.5" hidden="1" x14ac:dyDescent="0.3">
      <c r="A74" s="12">
        <v>73</v>
      </c>
      <c r="B74" s="15" t="s">
        <v>256</v>
      </c>
      <c r="C74" s="61"/>
      <c r="D74" s="61"/>
      <c r="E74" s="61"/>
      <c r="F74" s="61"/>
      <c r="G74" s="61"/>
      <c r="H74" s="61"/>
      <c r="I74" s="61"/>
    </row>
    <row r="75" spans="1:9" ht="16.5" hidden="1" x14ac:dyDescent="0.3">
      <c r="A75" s="12">
        <v>74</v>
      </c>
      <c r="B75" s="15" t="s">
        <v>257</v>
      </c>
      <c r="C75" s="61"/>
      <c r="D75" s="61"/>
      <c r="E75" s="61"/>
      <c r="F75" s="61"/>
      <c r="G75" s="61"/>
      <c r="H75" s="61"/>
      <c r="I75" s="61"/>
    </row>
    <row r="76" spans="1:9" ht="16.5" hidden="1" x14ac:dyDescent="0.3">
      <c r="A76" s="12">
        <v>75</v>
      </c>
      <c r="B76" s="15" t="s">
        <v>69</v>
      </c>
      <c r="C76" s="61"/>
      <c r="D76" s="61"/>
      <c r="E76" s="61"/>
      <c r="F76" s="61"/>
      <c r="G76" s="61"/>
      <c r="H76" s="61"/>
      <c r="I76" s="61"/>
    </row>
    <row r="77" spans="1:9" ht="16.5" hidden="1" x14ac:dyDescent="0.3">
      <c r="A77" s="12">
        <v>76</v>
      </c>
      <c r="B77" s="15" t="s">
        <v>258</v>
      </c>
      <c r="C77" s="61"/>
      <c r="D77" s="61"/>
      <c r="E77" s="61"/>
      <c r="F77" s="61"/>
      <c r="G77" s="61"/>
      <c r="H77" s="61"/>
      <c r="I77" s="61"/>
    </row>
    <row r="78" spans="1:9" ht="16.5" hidden="1" x14ac:dyDescent="0.3">
      <c r="A78" s="12">
        <v>77</v>
      </c>
      <c r="B78" s="15" t="s">
        <v>66</v>
      </c>
      <c r="C78" s="61"/>
      <c r="D78" s="61"/>
      <c r="E78" s="61"/>
      <c r="F78" s="61"/>
      <c r="G78" s="61"/>
      <c r="H78" s="61"/>
      <c r="I78" s="61"/>
    </row>
    <row r="79" spans="1:9" ht="15.75" hidden="1" customHeight="1" x14ac:dyDescent="0.3">
      <c r="A79" s="12">
        <v>78</v>
      </c>
      <c r="B79" s="15" t="s">
        <v>259</v>
      </c>
      <c r="C79" s="61"/>
      <c r="D79" s="61"/>
      <c r="E79" s="61"/>
      <c r="F79" s="61"/>
      <c r="G79" s="61"/>
      <c r="H79" s="61"/>
      <c r="I79" s="61"/>
    </row>
    <row r="80" spans="1:9" ht="16.5" hidden="1" x14ac:dyDescent="0.3">
      <c r="A80" s="12">
        <v>79</v>
      </c>
      <c r="B80" s="15" t="s">
        <v>260</v>
      </c>
      <c r="C80" s="61"/>
      <c r="D80" s="61"/>
      <c r="E80" s="61"/>
      <c r="F80" s="61"/>
      <c r="G80" s="61"/>
      <c r="H80" s="61"/>
      <c r="I80" s="61"/>
    </row>
    <row r="81" spans="1:9" ht="16.5" hidden="1" x14ac:dyDescent="0.3">
      <c r="A81" s="12">
        <v>80</v>
      </c>
      <c r="B81" s="15" t="s">
        <v>92</v>
      </c>
      <c r="C81" s="61"/>
      <c r="D81" s="61"/>
      <c r="E81" s="61"/>
      <c r="F81" s="61"/>
      <c r="G81" s="61"/>
      <c r="H81" s="61"/>
      <c r="I81" s="61"/>
    </row>
    <row r="82" spans="1:9" ht="16.5" hidden="1" x14ac:dyDescent="0.3">
      <c r="A82" s="12">
        <v>81</v>
      </c>
      <c r="B82" s="15" t="s">
        <v>261</v>
      </c>
      <c r="C82" s="61"/>
      <c r="D82" s="61"/>
      <c r="E82" s="61"/>
      <c r="F82" s="61"/>
      <c r="G82" s="61"/>
      <c r="H82" s="61"/>
      <c r="I82" s="61"/>
    </row>
    <row r="83" spans="1:9" ht="16.5" hidden="1" x14ac:dyDescent="0.3">
      <c r="A83" s="12">
        <v>82</v>
      </c>
      <c r="B83" s="15" t="s">
        <v>97</v>
      </c>
      <c r="C83" s="61"/>
      <c r="D83" s="61"/>
      <c r="E83" s="61"/>
      <c r="F83" s="61"/>
      <c r="G83" s="61"/>
      <c r="H83" s="61"/>
      <c r="I83" s="61"/>
    </row>
    <row r="84" spans="1:9" ht="16.5" hidden="1" x14ac:dyDescent="0.3">
      <c r="A84" s="12">
        <v>83</v>
      </c>
      <c r="B84" s="15" t="s">
        <v>61</v>
      </c>
      <c r="C84" s="61"/>
      <c r="D84" s="61"/>
      <c r="E84" s="61"/>
      <c r="F84" s="61"/>
      <c r="G84" s="61"/>
      <c r="H84" s="61"/>
      <c r="I84" s="61"/>
    </row>
    <row r="85" spans="1:9" ht="16.5" hidden="1" x14ac:dyDescent="0.3">
      <c r="A85" s="12">
        <v>84</v>
      </c>
      <c r="B85" s="15" t="s">
        <v>104</v>
      </c>
      <c r="C85" s="61"/>
      <c r="D85" s="61"/>
      <c r="E85" s="61"/>
      <c r="F85" s="61"/>
      <c r="G85" s="61"/>
      <c r="H85" s="61"/>
      <c r="I85" s="61"/>
    </row>
    <row r="86" spans="1:9" ht="16.5" hidden="1" x14ac:dyDescent="0.3">
      <c r="A86" s="12">
        <v>85</v>
      </c>
      <c r="B86" s="15" t="s">
        <v>84</v>
      </c>
      <c r="C86" s="61"/>
      <c r="D86" s="61"/>
      <c r="E86" s="61"/>
      <c r="F86" s="61"/>
      <c r="G86" s="61"/>
      <c r="H86" s="61"/>
      <c r="I86" s="61"/>
    </row>
    <row r="87" spans="1:9" ht="16.5" hidden="1" x14ac:dyDescent="0.3">
      <c r="A87" s="12">
        <v>86</v>
      </c>
      <c r="B87" s="15" t="s">
        <v>262</v>
      </c>
      <c r="C87" s="61"/>
      <c r="D87" s="61"/>
      <c r="E87" s="61"/>
      <c r="F87" s="61"/>
      <c r="G87" s="61"/>
      <c r="H87" s="61"/>
      <c r="I87" s="61"/>
    </row>
    <row r="88" spans="1:9" ht="16.5" hidden="1" x14ac:dyDescent="0.3">
      <c r="A88" s="12">
        <v>87</v>
      </c>
      <c r="B88" s="15" t="s">
        <v>263</v>
      </c>
      <c r="C88" s="61"/>
      <c r="D88" s="61"/>
      <c r="E88" s="61"/>
      <c r="F88" s="61"/>
      <c r="G88" s="61"/>
      <c r="H88" s="61"/>
      <c r="I88" s="61"/>
    </row>
    <row r="89" spans="1:9" ht="22.5" hidden="1" customHeight="1" x14ac:dyDescent="0.3">
      <c r="A89" s="12">
        <v>88</v>
      </c>
      <c r="B89" s="15" t="s">
        <v>70</v>
      </c>
      <c r="C89" s="61"/>
      <c r="D89" s="61"/>
      <c r="E89" s="61"/>
      <c r="F89" s="61"/>
      <c r="G89" s="61"/>
      <c r="H89" s="61"/>
      <c r="I89" s="61"/>
    </row>
    <row r="90" spans="1:9" ht="16.5" hidden="1" x14ac:dyDescent="0.3">
      <c r="A90" s="12">
        <v>89</v>
      </c>
      <c r="B90" s="15" t="s">
        <v>93</v>
      </c>
      <c r="C90" s="61"/>
      <c r="D90" s="61"/>
      <c r="E90" s="61"/>
      <c r="F90" s="61"/>
      <c r="G90" s="61"/>
      <c r="H90" s="61"/>
      <c r="I90" s="61"/>
    </row>
    <row r="91" spans="1:9" ht="16.5" hidden="1" x14ac:dyDescent="0.3">
      <c r="A91" s="12">
        <v>90</v>
      </c>
      <c r="B91" s="15" t="s">
        <v>62</v>
      </c>
      <c r="C91" s="61"/>
      <c r="D91" s="61"/>
      <c r="E91" s="61"/>
      <c r="F91" s="61"/>
      <c r="G91" s="61"/>
      <c r="H91" s="61"/>
      <c r="I91" s="61"/>
    </row>
    <row r="92" spans="1:9" ht="16.5" hidden="1" x14ac:dyDescent="0.3">
      <c r="A92" s="12">
        <v>91</v>
      </c>
      <c r="B92" s="15" t="s">
        <v>264</v>
      </c>
      <c r="C92" s="61"/>
      <c r="D92" s="61"/>
      <c r="E92" s="61"/>
      <c r="F92" s="61"/>
      <c r="G92" s="61"/>
      <c r="H92" s="61"/>
      <c r="I92" s="61"/>
    </row>
    <row r="93" spans="1:9" ht="14.25" hidden="1" customHeight="1" x14ac:dyDescent="0.3">
      <c r="A93" s="12">
        <v>92</v>
      </c>
      <c r="B93" s="15" t="s">
        <v>265</v>
      </c>
      <c r="C93" s="61"/>
      <c r="D93" s="61"/>
      <c r="E93" s="61"/>
      <c r="F93" s="61"/>
      <c r="G93" s="61"/>
      <c r="H93" s="61"/>
      <c r="I93" s="61"/>
    </row>
    <row r="94" spans="1:9" ht="16.5" hidden="1" customHeight="1" x14ac:dyDescent="0.3">
      <c r="A94" s="12">
        <v>93</v>
      </c>
      <c r="B94" s="15" t="s">
        <v>229</v>
      </c>
      <c r="C94" s="61"/>
      <c r="D94" s="61"/>
      <c r="E94" s="61"/>
      <c r="F94" s="61"/>
      <c r="G94" s="61"/>
      <c r="H94" s="61"/>
      <c r="I94" s="61"/>
    </row>
    <row r="95" spans="1:9" ht="16.5" hidden="1" customHeight="1" x14ac:dyDescent="0.3">
      <c r="A95" s="12">
        <v>94</v>
      </c>
      <c r="B95" s="15" t="s">
        <v>266</v>
      </c>
      <c r="C95" s="61"/>
      <c r="D95" s="61"/>
      <c r="E95" s="61"/>
      <c r="F95" s="61"/>
      <c r="G95" s="61"/>
      <c r="H95" s="61"/>
      <c r="I95" s="61"/>
    </row>
    <row r="96" spans="1:9" ht="17.25" hidden="1" customHeight="1" x14ac:dyDescent="0.3">
      <c r="A96" s="12">
        <v>95</v>
      </c>
      <c r="B96" s="15" t="s">
        <v>102</v>
      </c>
      <c r="C96" s="61"/>
      <c r="D96" s="61"/>
      <c r="E96" s="61"/>
      <c r="F96" s="61"/>
      <c r="G96" s="61"/>
      <c r="H96" s="61"/>
      <c r="I96" s="61"/>
    </row>
    <row r="97" spans="1:9" ht="25.5" hidden="1" customHeight="1" x14ac:dyDescent="0.3">
      <c r="A97" s="12">
        <v>96</v>
      </c>
      <c r="B97" s="15" t="s">
        <v>271</v>
      </c>
      <c r="C97" s="61"/>
      <c r="D97" s="61"/>
      <c r="E97" s="61"/>
      <c r="F97" s="61"/>
      <c r="G97" s="61"/>
      <c r="H97" s="61"/>
      <c r="I97" s="61"/>
    </row>
    <row r="98" spans="1:9" ht="16.5" hidden="1" x14ac:dyDescent="0.3">
      <c r="A98" s="12">
        <v>97</v>
      </c>
      <c r="B98" s="14" t="s">
        <v>229</v>
      </c>
      <c r="C98" s="83"/>
      <c r="D98" s="53"/>
      <c r="E98" s="53"/>
      <c r="F98" s="53"/>
      <c r="G98" s="53"/>
      <c r="H98" s="53"/>
      <c r="I98" s="56"/>
    </row>
    <row r="99" spans="1:9" ht="16.5" hidden="1" x14ac:dyDescent="0.3">
      <c r="A99" s="12">
        <v>98</v>
      </c>
      <c r="B99" s="15" t="s">
        <v>265</v>
      </c>
    </row>
    <row r="100" spans="1:9" ht="16.5" hidden="1" x14ac:dyDescent="0.3">
      <c r="A100" s="12">
        <v>99</v>
      </c>
      <c r="B100" s="110" t="s">
        <v>274</v>
      </c>
    </row>
  </sheetData>
  <sortState xmlns:xlrd2="http://schemas.microsoft.com/office/spreadsheetml/2017/richdata2" ref="B5:I72">
    <sortCondition descending="1" ref="I5:I7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workbookViewId="0">
      <pane ySplit="4" topLeftCell="A12" activePane="bottomLeft" state="frozen"/>
      <selection pane="bottomLeft" activeCell="I39" sqref="I39:I46"/>
    </sheetView>
  </sheetViews>
  <sheetFormatPr defaultRowHeight="12.75" x14ac:dyDescent="0.2"/>
  <cols>
    <col min="1" max="1" width="8.85546875" customWidth="1"/>
    <col min="2" max="2" width="7.7109375" customWidth="1"/>
    <col min="3" max="8" width="12.28515625" customWidth="1"/>
    <col min="9" max="9" width="11.28515625" customWidth="1"/>
    <col min="10" max="10" width="8.28515625" customWidth="1"/>
  </cols>
  <sheetData>
    <row r="2" spans="1:10" ht="18.75" x14ac:dyDescent="0.3">
      <c r="A2" s="4"/>
      <c r="B2" s="159" t="s">
        <v>38</v>
      </c>
      <c r="C2" s="159"/>
      <c r="D2" s="159"/>
      <c r="E2" s="159"/>
      <c r="F2" s="159"/>
      <c r="G2" s="159"/>
      <c r="H2" s="159"/>
      <c r="I2" s="1"/>
      <c r="J2" s="18"/>
    </row>
    <row r="3" spans="1:10" ht="13.9" customHeight="1" thickBot="1" x14ac:dyDescent="0.3">
      <c r="A3" s="2"/>
      <c r="B3" s="1"/>
      <c r="C3" s="1"/>
      <c r="D3" s="1"/>
      <c r="E3" s="1"/>
      <c r="F3" s="1"/>
      <c r="G3" s="1"/>
      <c r="H3" s="1"/>
      <c r="I3" s="1"/>
      <c r="J3" s="18"/>
    </row>
    <row r="4" spans="1:10" ht="34.15" customHeight="1" thickBot="1" x14ac:dyDescent="0.25">
      <c r="A4" s="10" t="s">
        <v>7</v>
      </c>
      <c r="B4" s="11" t="s">
        <v>0</v>
      </c>
      <c r="C4" s="11" t="s">
        <v>9</v>
      </c>
      <c r="D4" s="11" t="s">
        <v>10</v>
      </c>
      <c r="E4" s="11" t="s">
        <v>8</v>
      </c>
      <c r="F4" s="11" t="s">
        <v>12</v>
      </c>
      <c r="G4" s="11" t="s">
        <v>26</v>
      </c>
      <c r="H4" s="11" t="s">
        <v>27</v>
      </c>
      <c r="I4" s="98" t="s">
        <v>1</v>
      </c>
    </row>
    <row r="5" spans="1:10" ht="16.5" x14ac:dyDescent="0.2">
      <c r="A5" s="19">
        <v>1</v>
      </c>
      <c r="B5" s="15" t="s">
        <v>58</v>
      </c>
      <c r="C5" s="54"/>
      <c r="D5" s="7">
        <v>2700</v>
      </c>
      <c r="E5" s="7"/>
      <c r="F5" s="7"/>
      <c r="G5" s="7"/>
      <c r="H5" s="7"/>
      <c r="I5" s="27">
        <f t="shared" ref="I5:I46" si="0">SUM(C5:H5)</f>
        <v>2700</v>
      </c>
    </row>
    <row r="6" spans="1:10" ht="16.5" x14ac:dyDescent="0.2">
      <c r="A6" s="19">
        <v>2</v>
      </c>
      <c r="B6" s="15" t="s">
        <v>73</v>
      </c>
      <c r="C6" s="54"/>
      <c r="D6" s="7">
        <v>2350</v>
      </c>
      <c r="E6" s="7"/>
      <c r="F6" s="7"/>
      <c r="G6" s="7"/>
      <c r="H6" s="7"/>
      <c r="I6" s="27">
        <f t="shared" si="0"/>
        <v>2350</v>
      </c>
    </row>
    <row r="7" spans="1:10" ht="16.5" x14ac:dyDescent="0.2">
      <c r="A7" s="19">
        <v>3</v>
      </c>
      <c r="B7" s="15" t="s">
        <v>84</v>
      </c>
      <c r="C7" s="54" t="s">
        <v>68</v>
      </c>
      <c r="D7" s="54">
        <v>1100</v>
      </c>
      <c r="E7" s="76"/>
      <c r="F7" s="76"/>
      <c r="G7" s="76"/>
      <c r="H7" s="76"/>
      <c r="I7" s="27">
        <f t="shared" si="0"/>
        <v>1100</v>
      </c>
    </row>
    <row r="8" spans="1:10" ht="16.5" x14ac:dyDescent="0.2">
      <c r="A8" s="19">
        <v>4</v>
      </c>
      <c r="B8" s="15" t="s">
        <v>229</v>
      </c>
      <c r="C8" s="54" t="s">
        <v>68</v>
      </c>
      <c r="D8" s="7">
        <v>900</v>
      </c>
      <c r="E8" s="7"/>
      <c r="F8" s="7"/>
      <c r="G8" s="7"/>
      <c r="H8" s="7"/>
      <c r="I8" s="27">
        <f t="shared" si="0"/>
        <v>900</v>
      </c>
    </row>
    <row r="9" spans="1:10" ht="16.5" x14ac:dyDescent="0.2">
      <c r="A9" s="19">
        <v>5</v>
      </c>
      <c r="B9" s="15" t="s">
        <v>42</v>
      </c>
      <c r="C9" s="54">
        <v>320</v>
      </c>
      <c r="D9" s="7">
        <v>250</v>
      </c>
      <c r="E9" s="7"/>
      <c r="F9" s="7"/>
      <c r="G9" s="7"/>
      <c r="H9" s="7"/>
      <c r="I9" s="27">
        <f t="shared" si="0"/>
        <v>570</v>
      </c>
    </row>
    <row r="10" spans="1:10" ht="16.5" customHeight="1" x14ac:dyDescent="0.2">
      <c r="A10" s="19">
        <v>6</v>
      </c>
      <c r="B10" s="15" t="s">
        <v>109</v>
      </c>
      <c r="C10" s="54"/>
      <c r="D10" s="7">
        <v>500</v>
      </c>
      <c r="E10" s="7"/>
      <c r="F10" s="7"/>
      <c r="G10" s="7"/>
      <c r="H10" s="7"/>
      <c r="I10" s="27">
        <f t="shared" si="0"/>
        <v>500</v>
      </c>
    </row>
    <row r="11" spans="1:10" ht="16.5" x14ac:dyDescent="0.2">
      <c r="A11" s="19">
        <v>7</v>
      </c>
      <c r="B11" s="15" t="s">
        <v>43</v>
      </c>
      <c r="C11" s="54"/>
      <c r="D11" s="7">
        <v>500</v>
      </c>
      <c r="E11" s="7"/>
      <c r="F11" s="7"/>
      <c r="G11" s="7"/>
      <c r="H11" s="7"/>
      <c r="I11" s="27">
        <f t="shared" si="0"/>
        <v>500</v>
      </c>
    </row>
    <row r="12" spans="1:10" ht="16.5" x14ac:dyDescent="0.2">
      <c r="A12" s="19">
        <v>8</v>
      </c>
      <c r="B12" s="15" t="s">
        <v>59</v>
      </c>
      <c r="C12" s="54"/>
      <c r="D12" s="7">
        <v>500</v>
      </c>
      <c r="E12" s="7"/>
      <c r="F12" s="7"/>
      <c r="G12" s="7"/>
      <c r="H12" s="7"/>
      <c r="I12" s="27">
        <f t="shared" si="0"/>
        <v>500</v>
      </c>
    </row>
    <row r="13" spans="1:10" ht="16.5" x14ac:dyDescent="0.2">
      <c r="A13" s="19">
        <v>9</v>
      </c>
      <c r="B13" s="64" t="s">
        <v>55</v>
      </c>
      <c r="C13" s="54">
        <v>480</v>
      </c>
      <c r="D13" s="7"/>
      <c r="E13" s="7"/>
      <c r="F13" s="7"/>
      <c r="G13" s="7"/>
      <c r="H13" s="7"/>
      <c r="I13" s="27">
        <f t="shared" si="0"/>
        <v>480</v>
      </c>
    </row>
    <row r="14" spans="1:10" ht="16.5" x14ac:dyDescent="0.2">
      <c r="A14" s="19">
        <v>10</v>
      </c>
      <c r="B14" s="15" t="s">
        <v>228</v>
      </c>
      <c r="C14" s="54">
        <v>480</v>
      </c>
      <c r="D14" s="7"/>
      <c r="E14" s="7"/>
      <c r="F14" s="7"/>
      <c r="G14" s="7"/>
      <c r="H14" s="7"/>
      <c r="I14" s="27">
        <f t="shared" si="0"/>
        <v>480</v>
      </c>
    </row>
    <row r="15" spans="1:10" ht="16.5" x14ac:dyDescent="0.2">
      <c r="A15" s="19">
        <v>11</v>
      </c>
      <c r="B15" s="15" t="s">
        <v>85</v>
      </c>
      <c r="C15" s="54">
        <v>400</v>
      </c>
      <c r="D15" s="7"/>
      <c r="E15" s="7"/>
      <c r="F15" s="7"/>
      <c r="G15" s="7"/>
      <c r="H15" s="7"/>
      <c r="I15" s="27">
        <f t="shared" si="0"/>
        <v>400</v>
      </c>
    </row>
    <row r="16" spans="1:10" ht="16.5" x14ac:dyDescent="0.2">
      <c r="A16" s="19">
        <v>12</v>
      </c>
      <c r="B16" s="15" t="s">
        <v>254</v>
      </c>
      <c r="C16" s="54">
        <v>400</v>
      </c>
      <c r="D16" s="7"/>
      <c r="E16" s="7"/>
      <c r="F16" s="7"/>
      <c r="G16" s="7"/>
      <c r="H16" s="7"/>
      <c r="I16" s="27">
        <f t="shared" si="0"/>
        <v>400</v>
      </c>
    </row>
    <row r="17" spans="1:10" ht="16.5" x14ac:dyDescent="0.2">
      <c r="A17" s="19">
        <v>13</v>
      </c>
      <c r="B17" s="15" t="s">
        <v>255</v>
      </c>
      <c r="C17" s="54">
        <v>320</v>
      </c>
      <c r="D17" s="7"/>
      <c r="E17" s="7"/>
      <c r="F17" s="7"/>
      <c r="G17" s="7"/>
      <c r="H17" s="7"/>
      <c r="I17" s="27">
        <f t="shared" si="0"/>
        <v>320</v>
      </c>
    </row>
    <row r="18" spans="1:10" ht="16.5" x14ac:dyDescent="0.2">
      <c r="A18" s="19">
        <v>14</v>
      </c>
      <c r="B18" s="15" t="s">
        <v>256</v>
      </c>
      <c r="C18" s="54" t="s">
        <v>68</v>
      </c>
      <c r="D18" s="7"/>
      <c r="E18" s="7"/>
      <c r="F18" s="7"/>
      <c r="G18" s="7"/>
      <c r="H18" s="7"/>
      <c r="I18" s="27">
        <f t="shared" si="0"/>
        <v>0</v>
      </c>
    </row>
    <row r="19" spans="1:10" ht="16.5" x14ac:dyDescent="0.2">
      <c r="A19" s="19">
        <v>15</v>
      </c>
      <c r="B19" s="15" t="s">
        <v>257</v>
      </c>
      <c r="C19" s="54" t="s">
        <v>68</v>
      </c>
      <c r="D19" s="7"/>
      <c r="E19" s="7"/>
      <c r="F19" s="7"/>
      <c r="G19" s="7"/>
      <c r="H19" s="7"/>
      <c r="I19" s="27">
        <f t="shared" si="0"/>
        <v>0</v>
      </c>
    </row>
    <row r="20" spans="1:10" ht="16.5" x14ac:dyDescent="0.2">
      <c r="A20" s="19">
        <v>16</v>
      </c>
      <c r="B20" s="15" t="s">
        <v>69</v>
      </c>
      <c r="C20" s="54" t="s">
        <v>68</v>
      </c>
      <c r="D20" s="7"/>
      <c r="E20" s="7"/>
      <c r="F20" s="7"/>
      <c r="G20" s="7"/>
      <c r="H20" s="7"/>
      <c r="I20" s="27">
        <f t="shared" si="0"/>
        <v>0</v>
      </c>
    </row>
    <row r="21" spans="1:10" ht="16.5" x14ac:dyDescent="0.2">
      <c r="A21" s="19">
        <v>17</v>
      </c>
      <c r="B21" s="15" t="s">
        <v>258</v>
      </c>
      <c r="C21" s="54" t="s">
        <v>68</v>
      </c>
      <c r="D21" s="7"/>
      <c r="E21" s="7"/>
      <c r="F21" s="7"/>
      <c r="G21" s="7"/>
      <c r="H21" s="7"/>
      <c r="I21" s="27">
        <f t="shared" si="0"/>
        <v>0</v>
      </c>
    </row>
    <row r="22" spans="1:10" ht="16.5" x14ac:dyDescent="0.2">
      <c r="A22" s="19">
        <v>18</v>
      </c>
      <c r="B22" s="15" t="s">
        <v>66</v>
      </c>
      <c r="C22" s="54" t="s">
        <v>68</v>
      </c>
      <c r="D22" s="54" t="s">
        <v>68</v>
      </c>
      <c r="E22" s="76"/>
      <c r="F22" s="76"/>
      <c r="G22" s="76"/>
      <c r="H22" s="76"/>
      <c r="I22" s="27">
        <f t="shared" si="0"/>
        <v>0</v>
      </c>
    </row>
    <row r="23" spans="1:10" ht="16.5" x14ac:dyDescent="0.2">
      <c r="A23" s="19">
        <v>19</v>
      </c>
      <c r="B23" s="15" t="s">
        <v>259</v>
      </c>
      <c r="C23" s="54" t="s">
        <v>68</v>
      </c>
      <c r="D23" s="7"/>
      <c r="E23" s="7"/>
      <c r="F23" s="7"/>
      <c r="G23" s="7"/>
      <c r="H23" s="7"/>
      <c r="I23" s="27">
        <f t="shared" si="0"/>
        <v>0</v>
      </c>
    </row>
    <row r="24" spans="1:10" ht="16.5" x14ac:dyDescent="0.2">
      <c r="A24" s="19">
        <v>20</v>
      </c>
      <c r="B24" s="15" t="s">
        <v>260</v>
      </c>
      <c r="C24" s="54" t="s">
        <v>68</v>
      </c>
      <c r="D24" s="61"/>
      <c r="E24" s="61"/>
      <c r="F24" s="61"/>
      <c r="G24" s="61"/>
      <c r="H24" s="61"/>
      <c r="I24" s="27">
        <f t="shared" si="0"/>
        <v>0</v>
      </c>
    </row>
    <row r="25" spans="1:10" ht="16.5" x14ac:dyDescent="0.2">
      <c r="A25" s="19">
        <v>21</v>
      </c>
      <c r="B25" s="15" t="s">
        <v>92</v>
      </c>
      <c r="C25" s="54" t="s">
        <v>68</v>
      </c>
      <c r="D25" s="7"/>
      <c r="E25" s="7"/>
      <c r="F25" s="7"/>
      <c r="G25" s="7"/>
      <c r="H25" s="7"/>
      <c r="I25" s="27">
        <f t="shared" si="0"/>
        <v>0</v>
      </c>
    </row>
    <row r="26" spans="1:10" ht="16.5" x14ac:dyDescent="0.2">
      <c r="A26" s="19">
        <v>22</v>
      </c>
      <c r="B26" s="15" t="s">
        <v>261</v>
      </c>
      <c r="C26" s="54" t="s">
        <v>68</v>
      </c>
      <c r="D26" s="76"/>
      <c r="E26" s="76"/>
      <c r="F26" s="76"/>
      <c r="G26" s="76"/>
      <c r="H26" s="76"/>
      <c r="I26" s="27">
        <f t="shared" si="0"/>
        <v>0</v>
      </c>
    </row>
    <row r="27" spans="1:10" ht="16.5" x14ac:dyDescent="0.2">
      <c r="A27" s="19">
        <v>23</v>
      </c>
      <c r="B27" s="15" t="s">
        <v>97</v>
      </c>
      <c r="C27" s="54" t="s">
        <v>68</v>
      </c>
      <c r="D27" s="7" t="s">
        <v>68</v>
      </c>
      <c r="E27" s="7"/>
      <c r="F27" s="7"/>
      <c r="G27" s="7"/>
      <c r="H27" s="7"/>
      <c r="I27" s="27">
        <f t="shared" si="0"/>
        <v>0</v>
      </c>
    </row>
    <row r="28" spans="1:10" ht="16.5" x14ac:dyDescent="0.25">
      <c r="A28" s="19">
        <v>24</v>
      </c>
      <c r="B28" s="15" t="s">
        <v>61</v>
      </c>
      <c r="C28" s="54" t="s">
        <v>68</v>
      </c>
      <c r="D28" s="7" t="s">
        <v>68</v>
      </c>
      <c r="E28" s="7"/>
      <c r="F28" s="7"/>
      <c r="G28" s="7"/>
      <c r="H28" s="7"/>
      <c r="I28" s="27">
        <f t="shared" si="0"/>
        <v>0</v>
      </c>
      <c r="J28" s="3"/>
    </row>
    <row r="29" spans="1:10" ht="16.5" x14ac:dyDescent="0.25">
      <c r="A29" s="19">
        <v>25</v>
      </c>
      <c r="B29" s="15" t="s">
        <v>104</v>
      </c>
      <c r="C29" s="54" t="s">
        <v>68</v>
      </c>
      <c r="D29" s="61"/>
      <c r="E29" s="61"/>
      <c r="F29" s="61"/>
      <c r="G29" s="61"/>
      <c r="H29" s="61"/>
      <c r="I29" s="27">
        <f t="shared" si="0"/>
        <v>0</v>
      </c>
      <c r="J29" s="3"/>
    </row>
    <row r="30" spans="1:10" ht="16.5" x14ac:dyDescent="0.25">
      <c r="A30" s="19">
        <v>26</v>
      </c>
      <c r="B30" s="15" t="s">
        <v>262</v>
      </c>
      <c r="C30" s="54" t="s">
        <v>68</v>
      </c>
      <c r="D30" s="76"/>
      <c r="E30" s="76"/>
      <c r="F30" s="76"/>
      <c r="G30" s="76"/>
      <c r="H30" s="76"/>
      <c r="I30" s="27">
        <f t="shared" si="0"/>
        <v>0</v>
      </c>
      <c r="J30" s="3"/>
    </row>
    <row r="31" spans="1:10" ht="16.5" x14ac:dyDescent="0.25">
      <c r="A31" s="19">
        <v>27</v>
      </c>
      <c r="B31" s="15" t="s">
        <v>263</v>
      </c>
      <c r="C31" s="54" t="s">
        <v>68</v>
      </c>
      <c r="D31" s="7"/>
      <c r="E31" s="7"/>
      <c r="F31" s="7"/>
      <c r="G31" s="7"/>
      <c r="H31" s="7"/>
      <c r="I31" s="27">
        <f t="shared" si="0"/>
        <v>0</v>
      </c>
      <c r="J31" s="3"/>
    </row>
    <row r="32" spans="1:10" ht="16.5" x14ac:dyDescent="0.25">
      <c r="A32" s="19">
        <v>28</v>
      </c>
      <c r="B32" s="15" t="s">
        <v>70</v>
      </c>
      <c r="C32" s="54" t="s">
        <v>68</v>
      </c>
      <c r="D32" s="7" t="s">
        <v>68</v>
      </c>
      <c r="E32" s="7"/>
      <c r="F32" s="7"/>
      <c r="G32" s="7"/>
      <c r="H32" s="7"/>
      <c r="I32" s="27">
        <f t="shared" si="0"/>
        <v>0</v>
      </c>
      <c r="J32" s="3"/>
    </row>
    <row r="33" spans="1:10" ht="16.5" x14ac:dyDescent="0.25">
      <c r="A33" s="19">
        <v>29</v>
      </c>
      <c r="B33" s="15" t="s">
        <v>93</v>
      </c>
      <c r="C33" s="54" t="s">
        <v>68</v>
      </c>
      <c r="D33" s="7"/>
      <c r="E33" s="7"/>
      <c r="F33" s="7"/>
      <c r="G33" s="7"/>
      <c r="H33" s="7"/>
      <c r="I33" s="27">
        <f t="shared" si="0"/>
        <v>0</v>
      </c>
      <c r="J33" s="3"/>
    </row>
    <row r="34" spans="1:10" ht="16.5" x14ac:dyDescent="0.25">
      <c r="A34" s="19">
        <v>30</v>
      </c>
      <c r="B34" s="15" t="s">
        <v>86</v>
      </c>
      <c r="C34" s="54" t="s">
        <v>68</v>
      </c>
      <c r="D34" s="61"/>
      <c r="E34" s="61"/>
      <c r="F34" s="61"/>
      <c r="G34" s="61"/>
      <c r="H34" s="61"/>
      <c r="I34" s="27">
        <f t="shared" si="0"/>
        <v>0</v>
      </c>
      <c r="J34" s="3"/>
    </row>
    <row r="35" spans="1:10" ht="16.5" x14ac:dyDescent="0.25">
      <c r="A35" s="19">
        <v>31</v>
      </c>
      <c r="B35" s="15" t="s">
        <v>62</v>
      </c>
      <c r="C35" s="54" t="s">
        <v>68</v>
      </c>
      <c r="D35" s="7"/>
      <c r="E35" s="7"/>
      <c r="F35" s="7"/>
      <c r="G35" s="7"/>
      <c r="H35" s="7"/>
      <c r="I35" s="27">
        <f t="shared" si="0"/>
        <v>0</v>
      </c>
      <c r="J35" s="3"/>
    </row>
    <row r="36" spans="1:10" ht="16.5" x14ac:dyDescent="0.25">
      <c r="A36" s="19">
        <v>32</v>
      </c>
      <c r="B36" s="15" t="s">
        <v>264</v>
      </c>
      <c r="C36" s="54" t="s">
        <v>68</v>
      </c>
      <c r="D36" s="61"/>
      <c r="E36" s="61"/>
      <c r="F36" s="61"/>
      <c r="G36" s="61"/>
      <c r="H36" s="61"/>
      <c r="I36" s="27">
        <f t="shared" si="0"/>
        <v>0</v>
      </c>
      <c r="J36" s="3"/>
    </row>
    <row r="37" spans="1:10" ht="16.5" x14ac:dyDescent="0.25">
      <c r="A37" s="19">
        <v>33</v>
      </c>
      <c r="B37" s="15" t="s">
        <v>265</v>
      </c>
      <c r="C37" s="54" t="s">
        <v>68</v>
      </c>
      <c r="D37" s="7"/>
      <c r="E37" s="7"/>
      <c r="F37" s="7"/>
      <c r="G37" s="7"/>
      <c r="H37" s="65"/>
      <c r="I37" s="27">
        <f t="shared" si="0"/>
        <v>0</v>
      </c>
      <c r="J37" s="3"/>
    </row>
    <row r="38" spans="1:10" ht="16.5" x14ac:dyDescent="0.25">
      <c r="A38" s="19">
        <v>34</v>
      </c>
      <c r="B38" s="15" t="s">
        <v>266</v>
      </c>
      <c r="C38" s="54" t="s">
        <v>68</v>
      </c>
      <c r="D38" s="54"/>
      <c r="E38" s="7"/>
      <c r="F38" s="54"/>
      <c r="G38" s="54"/>
      <c r="H38" s="7"/>
      <c r="I38" s="27">
        <f t="shared" si="0"/>
        <v>0</v>
      </c>
      <c r="J38" s="3"/>
    </row>
    <row r="39" spans="1:10" ht="16.5" x14ac:dyDescent="0.25">
      <c r="A39" s="19">
        <v>35</v>
      </c>
      <c r="B39" s="15" t="s">
        <v>102</v>
      </c>
      <c r="C39" s="54" t="s">
        <v>68</v>
      </c>
      <c r="D39" s="7"/>
      <c r="E39" s="7"/>
      <c r="F39" s="7"/>
      <c r="G39" s="7"/>
      <c r="H39" s="7"/>
      <c r="I39" s="27">
        <f t="shared" si="0"/>
        <v>0</v>
      </c>
      <c r="J39" s="3"/>
    </row>
    <row r="40" spans="1:10" ht="16.5" x14ac:dyDescent="0.25">
      <c r="A40" s="19">
        <v>36</v>
      </c>
      <c r="B40" s="15" t="s">
        <v>275</v>
      </c>
      <c r="C40" s="54"/>
      <c r="D40" s="7" t="s">
        <v>68</v>
      </c>
      <c r="E40" s="7"/>
      <c r="F40" s="7"/>
      <c r="G40" s="7"/>
      <c r="H40" s="7"/>
      <c r="I40" s="27">
        <f t="shared" si="0"/>
        <v>0</v>
      </c>
      <c r="J40" s="3"/>
    </row>
    <row r="41" spans="1:10" ht="16.5" x14ac:dyDescent="0.25">
      <c r="A41" s="19">
        <v>37</v>
      </c>
      <c r="B41" s="15" t="s">
        <v>228</v>
      </c>
      <c r="C41" s="54"/>
      <c r="D41" s="7" t="s">
        <v>68</v>
      </c>
      <c r="E41" s="7"/>
      <c r="F41" s="7"/>
      <c r="G41" s="7"/>
      <c r="H41" s="7"/>
      <c r="I41" s="27">
        <f t="shared" si="0"/>
        <v>0</v>
      </c>
      <c r="J41" s="3"/>
    </row>
    <row r="42" spans="1:10" ht="16.5" x14ac:dyDescent="0.25">
      <c r="A42" s="19">
        <v>38</v>
      </c>
      <c r="B42" s="15" t="s">
        <v>56</v>
      </c>
      <c r="C42" s="54"/>
      <c r="D42" s="7" t="s">
        <v>68</v>
      </c>
      <c r="E42" s="7"/>
      <c r="F42" s="7"/>
      <c r="G42" s="7"/>
      <c r="H42" s="7"/>
      <c r="I42" s="27">
        <f t="shared" si="0"/>
        <v>0</v>
      </c>
      <c r="J42" s="3"/>
    </row>
    <row r="43" spans="1:10" ht="16.5" x14ac:dyDescent="0.25">
      <c r="A43" s="19">
        <v>39</v>
      </c>
      <c r="B43" s="15" t="s">
        <v>265</v>
      </c>
      <c r="C43" s="54"/>
      <c r="D43" s="7" t="s">
        <v>68</v>
      </c>
      <c r="E43" s="7"/>
      <c r="F43" s="7"/>
      <c r="G43" s="7"/>
      <c r="H43" s="7"/>
      <c r="I43" s="27">
        <f t="shared" si="0"/>
        <v>0</v>
      </c>
      <c r="J43" s="3"/>
    </row>
    <row r="44" spans="1:10" ht="16.5" x14ac:dyDescent="0.25">
      <c r="A44" s="19">
        <v>40</v>
      </c>
      <c r="B44" s="15" t="s">
        <v>57</v>
      </c>
      <c r="C44" s="54"/>
      <c r="D44" s="7" t="s">
        <v>68</v>
      </c>
      <c r="E44" s="7"/>
      <c r="F44" s="7"/>
      <c r="G44" s="7"/>
      <c r="H44" s="7"/>
      <c r="I44" s="27">
        <f t="shared" si="0"/>
        <v>0</v>
      </c>
      <c r="J44" s="3"/>
    </row>
    <row r="45" spans="1:10" ht="16.5" x14ac:dyDescent="0.25">
      <c r="A45" s="19">
        <v>41</v>
      </c>
      <c r="B45" s="15" t="s">
        <v>83</v>
      </c>
      <c r="C45" s="54"/>
      <c r="D45" s="7" t="s">
        <v>68</v>
      </c>
      <c r="E45" s="7"/>
      <c r="F45" s="7"/>
      <c r="G45" s="7"/>
      <c r="H45" s="7"/>
      <c r="I45" s="27">
        <f t="shared" si="0"/>
        <v>0</v>
      </c>
      <c r="J45" s="3"/>
    </row>
    <row r="46" spans="1:10" ht="16.5" x14ac:dyDescent="0.25">
      <c r="A46" s="19">
        <v>42</v>
      </c>
      <c r="B46" s="15" t="s">
        <v>110</v>
      </c>
      <c r="C46" s="54"/>
      <c r="D46" s="7" t="s">
        <v>68</v>
      </c>
      <c r="E46" s="7"/>
      <c r="F46" s="7"/>
      <c r="G46" s="7"/>
      <c r="H46" s="7"/>
      <c r="I46" s="27">
        <f t="shared" si="0"/>
        <v>0</v>
      </c>
      <c r="J46" s="3"/>
    </row>
    <row r="47" spans="1:10" ht="13.5" x14ac:dyDescent="0.25">
      <c r="J47" s="3"/>
    </row>
    <row r="48" spans="1:10" ht="13.5" x14ac:dyDescent="0.25">
      <c r="J48" s="3"/>
    </row>
    <row r="49" spans="10:10" ht="13.5" x14ac:dyDescent="0.25">
      <c r="J49" s="3"/>
    </row>
    <row r="50" spans="10:10" ht="13.5" x14ac:dyDescent="0.25">
      <c r="J50" s="3"/>
    </row>
    <row r="51" spans="10:10" ht="13.5" x14ac:dyDescent="0.25">
      <c r="J51" s="3"/>
    </row>
  </sheetData>
  <sortState xmlns:xlrd2="http://schemas.microsoft.com/office/spreadsheetml/2017/richdata2" ref="B5:I46">
    <sortCondition descending="1" ref="I5:I46"/>
  </sortState>
  <mergeCells count="1">
    <mergeCell ref="B2:H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G35"/>
  <sheetViews>
    <sheetView topLeftCell="A19" workbookViewId="0">
      <selection activeCell="B32" sqref="B32"/>
    </sheetView>
  </sheetViews>
  <sheetFormatPr defaultRowHeight="12.75" x14ac:dyDescent="0.2"/>
  <cols>
    <col min="7" max="7" width="12.140625" customWidth="1"/>
  </cols>
  <sheetData>
    <row r="1" spans="1:7" ht="41.25" customHeight="1" thickBot="1" x14ac:dyDescent="0.25">
      <c r="A1" s="160" t="s">
        <v>272</v>
      </c>
      <c r="B1" s="161"/>
      <c r="C1" s="161"/>
      <c r="D1" s="161"/>
      <c r="E1" s="161"/>
      <c r="F1" s="161"/>
      <c r="G1" s="162"/>
    </row>
    <row r="2" spans="1:7" ht="27.75" thickBot="1" x14ac:dyDescent="0.25">
      <c r="A2" s="10" t="s">
        <v>7</v>
      </c>
      <c r="B2" s="11" t="s">
        <v>0</v>
      </c>
      <c r="C2" s="11" t="s">
        <v>2</v>
      </c>
      <c r="D2" s="11" t="s">
        <v>11</v>
      </c>
      <c r="E2" s="11" t="s">
        <v>3</v>
      </c>
      <c r="F2" s="11" t="s">
        <v>6</v>
      </c>
      <c r="G2" s="107" t="s">
        <v>1</v>
      </c>
    </row>
    <row r="3" spans="1:7" ht="16.5" x14ac:dyDescent="0.2">
      <c r="A3" s="19">
        <v>1</v>
      </c>
      <c r="B3" s="105" t="s">
        <v>44</v>
      </c>
      <c r="C3" s="54"/>
      <c r="D3" s="54">
        <v>2250</v>
      </c>
      <c r="E3" s="54">
        <v>2000</v>
      </c>
      <c r="F3" s="7">
        <v>750</v>
      </c>
      <c r="G3" s="108">
        <f t="shared" ref="G3:G31" si="0">SUM(C3:F3)</f>
        <v>5000</v>
      </c>
    </row>
    <row r="4" spans="1:7" ht="16.5" x14ac:dyDescent="0.2">
      <c r="A4" s="19">
        <v>2</v>
      </c>
      <c r="B4" s="105" t="s">
        <v>59</v>
      </c>
      <c r="C4" s="54">
        <v>300</v>
      </c>
      <c r="D4" s="54">
        <v>2250</v>
      </c>
      <c r="E4" s="54">
        <v>950</v>
      </c>
      <c r="F4" s="7">
        <v>1000</v>
      </c>
      <c r="G4" s="108">
        <f t="shared" si="0"/>
        <v>4500</v>
      </c>
    </row>
    <row r="5" spans="1:7" ht="16.5" x14ac:dyDescent="0.2">
      <c r="A5" s="19">
        <v>3</v>
      </c>
      <c r="B5" s="105" t="s">
        <v>48</v>
      </c>
      <c r="C5" s="54">
        <v>1250</v>
      </c>
      <c r="D5" s="54">
        <v>750</v>
      </c>
      <c r="E5" s="54">
        <v>950</v>
      </c>
      <c r="F5" s="7">
        <v>700</v>
      </c>
      <c r="G5" s="108">
        <f t="shared" si="0"/>
        <v>3650</v>
      </c>
    </row>
    <row r="6" spans="1:7" ht="16.5" x14ac:dyDescent="0.2">
      <c r="A6" s="19">
        <v>4</v>
      </c>
      <c r="B6" s="105" t="s">
        <v>46</v>
      </c>
      <c r="C6" s="54">
        <v>1500</v>
      </c>
      <c r="D6" s="54">
        <v>300</v>
      </c>
      <c r="E6" s="54">
        <v>500</v>
      </c>
      <c r="F6" s="7">
        <v>400</v>
      </c>
      <c r="G6" s="108">
        <f t="shared" si="0"/>
        <v>2700</v>
      </c>
    </row>
    <row r="7" spans="1:7" ht="16.5" x14ac:dyDescent="0.2">
      <c r="A7" s="19">
        <v>5</v>
      </c>
      <c r="B7" s="105" t="s">
        <v>53</v>
      </c>
      <c r="C7" s="54">
        <v>1800</v>
      </c>
      <c r="D7" s="54">
        <v>600</v>
      </c>
      <c r="E7" s="54">
        <v>200</v>
      </c>
      <c r="F7" s="7"/>
      <c r="G7" s="108">
        <f t="shared" si="0"/>
        <v>2600</v>
      </c>
    </row>
    <row r="8" spans="1:7" ht="16.5" x14ac:dyDescent="0.2">
      <c r="A8" s="19">
        <v>6</v>
      </c>
      <c r="B8" s="105" t="s">
        <v>56</v>
      </c>
      <c r="C8" s="54">
        <v>1250</v>
      </c>
      <c r="D8" s="54">
        <v>750</v>
      </c>
      <c r="E8" s="54"/>
      <c r="F8" s="7">
        <v>200</v>
      </c>
      <c r="G8" s="108">
        <f t="shared" si="0"/>
        <v>2200</v>
      </c>
    </row>
    <row r="9" spans="1:7" ht="16.5" x14ac:dyDescent="0.2">
      <c r="A9" s="19">
        <v>7</v>
      </c>
      <c r="B9" s="105" t="s">
        <v>105</v>
      </c>
      <c r="C9" s="54">
        <v>1000</v>
      </c>
      <c r="D9" s="54">
        <v>300</v>
      </c>
      <c r="E9" s="54"/>
      <c r="F9" s="7"/>
      <c r="G9" s="108">
        <f t="shared" si="0"/>
        <v>1300</v>
      </c>
    </row>
    <row r="10" spans="1:7" ht="16.5" x14ac:dyDescent="0.2">
      <c r="A10" s="19">
        <v>8</v>
      </c>
      <c r="B10" s="105" t="s">
        <v>45</v>
      </c>
      <c r="C10" s="54">
        <v>600</v>
      </c>
      <c r="D10" s="54">
        <v>300</v>
      </c>
      <c r="E10" s="54">
        <v>200</v>
      </c>
      <c r="F10" s="7">
        <v>200</v>
      </c>
      <c r="G10" s="108">
        <f t="shared" si="0"/>
        <v>1300</v>
      </c>
    </row>
    <row r="11" spans="1:7" ht="16.5" x14ac:dyDescent="0.2">
      <c r="A11" s="19">
        <v>9</v>
      </c>
      <c r="B11" s="106" t="s">
        <v>271</v>
      </c>
      <c r="C11" s="54">
        <v>300</v>
      </c>
      <c r="D11" s="54">
        <v>300</v>
      </c>
      <c r="E11" s="54">
        <v>500</v>
      </c>
      <c r="F11" s="54">
        <v>200</v>
      </c>
      <c r="G11" s="108">
        <f t="shared" si="0"/>
        <v>1300</v>
      </c>
    </row>
    <row r="12" spans="1:7" ht="16.5" x14ac:dyDescent="0.2">
      <c r="A12" s="19">
        <v>10</v>
      </c>
      <c r="B12" s="105" t="s">
        <v>81</v>
      </c>
      <c r="C12" s="54">
        <v>1000</v>
      </c>
      <c r="D12" s="54" t="s">
        <v>68</v>
      </c>
      <c r="E12" s="54">
        <v>200</v>
      </c>
      <c r="F12" s="54" t="s">
        <v>68</v>
      </c>
      <c r="G12" s="108">
        <f t="shared" si="0"/>
        <v>1200</v>
      </c>
    </row>
    <row r="13" spans="1:7" ht="16.5" x14ac:dyDescent="0.2">
      <c r="A13" s="19">
        <v>11</v>
      </c>
      <c r="B13" s="105" t="s">
        <v>79</v>
      </c>
      <c r="C13" s="54">
        <v>300</v>
      </c>
      <c r="D13" s="54">
        <v>300</v>
      </c>
      <c r="E13" s="54">
        <v>400</v>
      </c>
      <c r="F13" s="7">
        <v>200</v>
      </c>
      <c r="G13" s="108">
        <f t="shared" si="0"/>
        <v>1200</v>
      </c>
    </row>
    <row r="14" spans="1:7" ht="16.5" x14ac:dyDescent="0.2">
      <c r="A14" s="19">
        <v>12</v>
      </c>
      <c r="B14" s="105" t="s">
        <v>76</v>
      </c>
      <c r="C14" s="54">
        <v>300</v>
      </c>
      <c r="D14" s="54">
        <v>300</v>
      </c>
      <c r="E14" s="54">
        <v>200</v>
      </c>
      <c r="F14" s="7">
        <v>200</v>
      </c>
      <c r="G14" s="108">
        <f t="shared" si="0"/>
        <v>1000</v>
      </c>
    </row>
    <row r="15" spans="1:7" ht="16.5" x14ac:dyDescent="0.2">
      <c r="A15" s="19">
        <v>13</v>
      </c>
      <c r="B15" s="105" t="s">
        <v>82</v>
      </c>
      <c r="C15" s="54" t="s">
        <v>68</v>
      </c>
      <c r="D15" s="54" t="s">
        <v>68</v>
      </c>
      <c r="E15" s="54" t="s">
        <v>68</v>
      </c>
      <c r="F15" s="7">
        <v>950</v>
      </c>
      <c r="G15" s="108">
        <f t="shared" si="0"/>
        <v>950</v>
      </c>
    </row>
    <row r="16" spans="1:7" ht="16.5" x14ac:dyDescent="0.25">
      <c r="A16" s="19">
        <v>14</v>
      </c>
      <c r="B16" s="105" t="s">
        <v>43</v>
      </c>
      <c r="C16" s="54">
        <v>600</v>
      </c>
      <c r="D16" s="97"/>
      <c r="E16" s="97"/>
      <c r="F16" s="7"/>
      <c r="G16" s="108">
        <f t="shared" si="0"/>
        <v>600</v>
      </c>
    </row>
    <row r="17" spans="1:7" ht="16.5" x14ac:dyDescent="0.2">
      <c r="A17" s="19">
        <v>15</v>
      </c>
      <c r="B17" s="105" t="s">
        <v>274</v>
      </c>
      <c r="C17" s="54"/>
      <c r="D17" s="54">
        <v>300</v>
      </c>
      <c r="E17" s="54">
        <v>200</v>
      </c>
      <c r="F17" s="61"/>
      <c r="G17" s="108">
        <f t="shared" si="0"/>
        <v>500</v>
      </c>
    </row>
    <row r="18" spans="1:7" ht="16.5" x14ac:dyDescent="0.2">
      <c r="A18" s="19">
        <v>16</v>
      </c>
      <c r="B18" s="105" t="s">
        <v>97</v>
      </c>
      <c r="C18" s="54"/>
      <c r="D18" s="54">
        <v>300</v>
      </c>
      <c r="E18" s="54">
        <v>200</v>
      </c>
      <c r="F18" s="7"/>
      <c r="G18" s="108">
        <f t="shared" si="0"/>
        <v>500</v>
      </c>
    </row>
    <row r="19" spans="1:7" ht="16.5" x14ac:dyDescent="0.2">
      <c r="A19" s="19">
        <v>17</v>
      </c>
      <c r="B19" s="105" t="s">
        <v>54</v>
      </c>
      <c r="C19" s="54"/>
      <c r="D19" s="54" t="s">
        <v>68</v>
      </c>
      <c r="E19" s="54">
        <v>200</v>
      </c>
      <c r="F19" s="54">
        <v>200</v>
      </c>
      <c r="G19" s="108">
        <f t="shared" si="0"/>
        <v>400</v>
      </c>
    </row>
    <row r="20" spans="1:7" ht="16.5" x14ac:dyDescent="0.2">
      <c r="A20" s="19">
        <v>18</v>
      </c>
      <c r="B20" s="105" t="s">
        <v>273</v>
      </c>
      <c r="C20" s="54">
        <v>300</v>
      </c>
      <c r="D20" s="54"/>
      <c r="E20" s="54"/>
      <c r="F20" s="7"/>
      <c r="G20" s="108">
        <f t="shared" si="0"/>
        <v>300</v>
      </c>
    </row>
    <row r="21" spans="1:7" ht="16.5" x14ac:dyDescent="0.2">
      <c r="A21" s="19">
        <v>19</v>
      </c>
      <c r="B21" s="105" t="s">
        <v>66</v>
      </c>
      <c r="C21" s="54">
        <v>300</v>
      </c>
      <c r="D21" s="54"/>
      <c r="E21" s="54"/>
      <c r="F21" s="7"/>
      <c r="G21" s="108">
        <f t="shared" si="0"/>
        <v>300</v>
      </c>
    </row>
    <row r="22" spans="1:7" ht="16.5" x14ac:dyDescent="0.2">
      <c r="A22" s="19">
        <v>20</v>
      </c>
      <c r="B22" s="105" t="s">
        <v>106</v>
      </c>
      <c r="C22" s="54">
        <v>300</v>
      </c>
      <c r="D22" s="54"/>
      <c r="E22" s="54"/>
      <c r="F22" s="7"/>
      <c r="G22" s="108">
        <f t="shared" si="0"/>
        <v>300</v>
      </c>
    </row>
    <row r="23" spans="1:7" ht="16.5" x14ac:dyDescent="0.2">
      <c r="A23" s="19">
        <v>21</v>
      </c>
      <c r="B23" s="105" t="s">
        <v>89</v>
      </c>
      <c r="C23" s="54"/>
      <c r="D23" s="54">
        <v>300</v>
      </c>
      <c r="E23" s="54"/>
      <c r="F23" s="7"/>
      <c r="G23" s="108">
        <f t="shared" si="0"/>
        <v>300</v>
      </c>
    </row>
    <row r="24" spans="1:7" ht="16.5" x14ac:dyDescent="0.2">
      <c r="A24" s="19">
        <v>22</v>
      </c>
      <c r="B24" s="105" t="s">
        <v>78</v>
      </c>
      <c r="C24" s="54"/>
      <c r="D24" s="54">
        <v>300</v>
      </c>
      <c r="E24" s="54"/>
      <c r="F24" s="76"/>
      <c r="G24" s="108">
        <f t="shared" si="0"/>
        <v>300</v>
      </c>
    </row>
    <row r="25" spans="1:7" ht="16.5" x14ac:dyDescent="0.2">
      <c r="A25" s="19">
        <v>23</v>
      </c>
      <c r="B25" s="105" t="s">
        <v>51</v>
      </c>
      <c r="C25" s="54"/>
      <c r="D25" s="54"/>
      <c r="E25" s="54">
        <v>200</v>
      </c>
      <c r="F25" s="7"/>
      <c r="G25" s="108">
        <f t="shared" si="0"/>
        <v>200</v>
      </c>
    </row>
    <row r="26" spans="1:7" ht="16.5" x14ac:dyDescent="0.2">
      <c r="A26" s="19">
        <v>24</v>
      </c>
      <c r="B26" s="105" t="s">
        <v>60</v>
      </c>
      <c r="C26" s="54" t="s">
        <v>68</v>
      </c>
      <c r="D26" s="54" t="s">
        <v>68</v>
      </c>
      <c r="E26" s="54" t="s">
        <v>68</v>
      </c>
      <c r="F26" s="7">
        <v>200</v>
      </c>
      <c r="G26" s="108">
        <f t="shared" si="0"/>
        <v>200</v>
      </c>
    </row>
    <row r="27" spans="1:7" ht="16.5" x14ac:dyDescent="0.2">
      <c r="A27" s="19">
        <v>25</v>
      </c>
      <c r="B27" s="105" t="s">
        <v>83</v>
      </c>
      <c r="C27" s="54"/>
      <c r="D27" s="54" t="s">
        <v>68</v>
      </c>
      <c r="E27" s="54"/>
      <c r="F27" s="7">
        <v>200</v>
      </c>
      <c r="G27" s="108">
        <f t="shared" si="0"/>
        <v>200</v>
      </c>
    </row>
    <row r="28" spans="1:7" ht="16.5" x14ac:dyDescent="0.2">
      <c r="A28" s="19">
        <v>26</v>
      </c>
      <c r="B28" s="105" t="s">
        <v>258</v>
      </c>
      <c r="C28" s="54" t="s">
        <v>68</v>
      </c>
      <c r="D28" s="54"/>
      <c r="E28" s="54" t="s">
        <v>68</v>
      </c>
      <c r="F28" s="7"/>
      <c r="G28" s="108">
        <f t="shared" si="0"/>
        <v>0</v>
      </c>
    </row>
    <row r="29" spans="1:7" ht="16.5" x14ac:dyDescent="0.2">
      <c r="A29" s="19">
        <v>27</v>
      </c>
      <c r="B29" s="106" t="s">
        <v>94</v>
      </c>
      <c r="C29" s="54" t="s">
        <v>68</v>
      </c>
      <c r="D29" s="54"/>
      <c r="E29" s="54" t="s">
        <v>68</v>
      </c>
      <c r="F29" s="7"/>
      <c r="G29" s="108">
        <f t="shared" si="0"/>
        <v>0</v>
      </c>
    </row>
    <row r="30" spans="1:7" ht="16.5" x14ac:dyDescent="0.2">
      <c r="A30" s="19">
        <v>28</v>
      </c>
      <c r="B30" s="105" t="s">
        <v>273</v>
      </c>
      <c r="C30" s="54" t="s">
        <v>68</v>
      </c>
      <c r="D30" s="54"/>
      <c r="E30" s="54" t="s">
        <v>68</v>
      </c>
      <c r="F30" s="7"/>
      <c r="G30" s="108">
        <f t="shared" si="0"/>
        <v>0</v>
      </c>
    </row>
    <row r="31" spans="1:7" ht="16.5" x14ac:dyDescent="0.2">
      <c r="A31" s="19">
        <v>29</v>
      </c>
      <c r="B31" s="105" t="s">
        <v>42</v>
      </c>
      <c r="C31" s="54" t="s">
        <v>68</v>
      </c>
      <c r="D31" s="54"/>
      <c r="E31" s="54" t="s">
        <v>68</v>
      </c>
      <c r="F31" s="7"/>
      <c r="G31" s="108">
        <f t="shared" si="0"/>
        <v>0</v>
      </c>
    </row>
    <row r="32" spans="1:7" ht="16.5" x14ac:dyDescent="0.2">
      <c r="A32" s="19">
        <v>30</v>
      </c>
      <c r="B32" s="105" t="s">
        <v>276</v>
      </c>
      <c r="C32" s="76"/>
      <c r="D32" s="54" t="s">
        <v>68</v>
      </c>
      <c r="E32" s="109"/>
      <c r="F32" s="54" t="s">
        <v>68</v>
      </c>
      <c r="G32" s="108">
        <f>SUM(D32:F32)</f>
        <v>0</v>
      </c>
    </row>
    <row r="33" spans="1:7" ht="16.5" x14ac:dyDescent="0.2">
      <c r="A33" s="19">
        <v>31</v>
      </c>
      <c r="B33" s="105" t="s">
        <v>61</v>
      </c>
      <c r="C33" s="76"/>
      <c r="D33" s="54" t="s">
        <v>68</v>
      </c>
      <c r="E33" s="54"/>
      <c r="F33" s="54" t="s">
        <v>68</v>
      </c>
      <c r="G33" s="108">
        <f t="shared" ref="G33:G35" si="1">SUM(D33:F33)</f>
        <v>0</v>
      </c>
    </row>
    <row r="34" spans="1:7" ht="16.5" x14ac:dyDescent="0.2">
      <c r="A34" s="19">
        <v>32</v>
      </c>
      <c r="B34" s="105" t="s">
        <v>80</v>
      </c>
      <c r="C34" s="76"/>
      <c r="D34" s="54" t="s">
        <v>68</v>
      </c>
      <c r="E34" s="54"/>
      <c r="F34" s="54" t="s">
        <v>68</v>
      </c>
      <c r="G34" s="108">
        <f t="shared" si="1"/>
        <v>0</v>
      </c>
    </row>
    <row r="35" spans="1:7" ht="16.5" x14ac:dyDescent="0.2">
      <c r="A35" s="19">
        <v>33</v>
      </c>
      <c r="B35" s="105" t="s">
        <v>47</v>
      </c>
      <c r="C35" s="76"/>
      <c r="D35" s="54" t="s">
        <v>68</v>
      </c>
      <c r="E35" s="54"/>
      <c r="F35" s="54" t="s">
        <v>68</v>
      </c>
      <c r="G35" s="108">
        <f t="shared" si="1"/>
        <v>0</v>
      </c>
    </row>
  </sheetData>
  <sortState xmlns:xlrd2="http://schemas.microsoft.com/office/spreadsheetml/2017/richdata2" ref="B3:G31">
    <sortCondition descending="1" ref="G3:G3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I80"/>
  <sheetViews>
    <sheetView view="pageBreakPreview" topLeftCell="A46" zoomScale="78" zoomScaleNormal="100" zoomScaleSheetLayoutView="78" workbookViewId="0">
      <selection activeCell="Q64" sqref="Q64"/>
    </sheetView>
  </sheetViews>
  <sheetFormatPr defaultRowHeight="12.75" x14ac:dyDescent="0.2"/>
  <sheetData>
    <row r="1" spans="1:9" ht="18.75" x14ac:dyDescent="0.3">
      <c r="A1" s="4"/>
      <c r="B1" s="158" t="s">
        <v>280</v>
      </c>
      <c r="C1" s="158"/>
      <c r="D1" s="158"/>
      <c r="E1" s="158"/>
      <c r="F1" s="158"/>
      <c r="G1" s="158"/>
      <c r="H1" s="158"/>
      <c r="I1" s="60"/>
    </row>
    <row r="2" spans="1:9" ht="19.5" thickBot="1" x14ac:dyDescent="0.35">
      <c r="A2" s="4"/>
      <c r="B2" s="58"/>
      <c r="C2" s="59"/>
      <c r="D2" s="59"/>
      <c r="E2" s="59"/>
      <c r="F2" s="59"/>
      <c r="G2" s="59"/>
      <c r="H2" s="59"/>
      <c r="I2" s="60"/>
    </row>
    <row r="3" spans="1:9" ht="27.75" thickBot="1" x14ac:dyDescent="0.25">
      <c r="A3" s="10" t="s">
        <v>7</v>
      </c>
      <c r="B3" s="11" t="s">
        <v>0</v>
      </c>
      <c r="C3" s="111" t="s">
        <v>284</v>
      </c>
      <c r="D3" s="111" t="s">
        <v>291</v>
      </c>
      <c r="E3" s="111" t="s">
        <v>357</v>
      </c>
      <c r="F3" s="111" t="s">
        <v>365</v>
      </c>
      <c r="G3" s="111" t="s">
        <v>386</v>
      </c>
      <c r="H3" s="111" t="s">
        <v>290</v>
      </c>
      <c r="I3" s="63" t="s">
        <v>1</v>
      </c>
    </row>
    <row r="4" spans="1:9" ht="16.5" x14ac:dyDescent="0.3">
      <c r="A4" s="12">
        <v>1</v>
      </c>
      <c r="B4" s="116" t="s">
        <v>42</v>
      </c>
      <c r="C4" s="117"/>
      <c r="D4" s="117">
        <v>3000</v>
      </c>
      <c r="E4" s="117">
        <v>12000</v>
      </c>
      <c r="F4" s="117">
        <v>1200</v>
      </c>
      <c r="G4" s="117">
        <v>6700</v>
      </c>
      <c r="H4" s="117">
        <v>150</v>
      </c>
      <c r="I4" s="115">
        <f t="shared" ref="I4:I35" si="0">SUM(C4:H4)</f>
        <v>23050</v>
      </c>
    </row>
    <row r="5" spans="1:9" ht="16.5" x14ac:dyDescent="0.3">
      <c r="A5" s="12">
        <v>2</v>
      </c>
      <c r="B5" s="116" t="s">
        <v>44</v>
      </c>
      <c r="C5" s="122"/>
      <c r="D5" s="117">
        <v>3300</v>
      </c>
      <c r="E5" s="117">
        <v>3500</v>
      </c>
      <c r="F5" s="117">
        <v>4700</v>
      </c>
      <c r="G5" s="117">
        <v>6800</v>
      </c>
      <c r="H5" s="118" t="s">
        <v>68</v>
      </c>
      <c r="I5" s="115">
        <f t="shared" si="0"/>
        <v>18300</v>
      </c>
    </row>
    <row r="6" spans="1:9" ht="16.5" x14ac:dyDescent="0.3">
      <c r="A6" s="12">
        <v>3</v>
      </c>
      <c r="B6" s="116" t="s">
        <v>45</v>
      </c>
      <c r="C6" s="122"/>
      <c r="D6" s="117">
        <v>5950</v>
      </c>
      <c r="E6" s="117">
        <v>2500</v>
      </c>
      <c r="F6" s="117">
        <v>2300</v>
      </c>
      <c r="G6" s="117">
        <v>3900</v>
      </c>
      <c r="H6" s="118" t="s">
        <v>68</v>
      </c>
      <c r="I6" s="115">
        <f t="shared" si="0"/>
        <v>14650</v>
      </c>
    </row>
    <row r="7" spans="1:9" ht="16.5" x14ac:dyDescent="0.3">
      <c r="A7" s="12">
        <v>4</v>
      </c>
      <c r="B7" s="119" t="s">
        <v>55</v>
      </c>
      <c r="C7" s="117">
        <v>300</v>
      </c>
      <c r="D7" s="117">
        <v>3550</v>
      </c>
      <c r="E7" s="117">
        <v>5100</v>
      </c>
      <c r="F7" s="117">
        <v>1100</v>
      </c>
      <c r="G7" s="117">
        <v>3500</v>
      </c>
      <c r="H7" s="117"/>
      <c r="I7" s="115">
        <f t="shared" si="0"/>
        <v>13550</v>
      </c>
    </row>
    <row r="8" spans="1:9" ht="16.5" x14ac:dyDescent="0.3">
      <c r="A8" s="12">
        <v>5</v>
      </c>
      <c r="B8" s="116" t="s">
        <v>54</v>
      </c>
      <c r="C8" s="122"/>
      <c r="D8" s="117">
        <v>2600</v>
      </c>
      <c r="E8" s="117">
        <v>3300</v>
      </c>
      <c r="F8" s="117">
        <v>4200</v>
      </c>
      <c r="G8" s="117">
        <v>2500</v>
      </c>
      <c r="H8" s="118" t="s">
        <v>68</v>
      </c>
      <c r="I8" s="115">
        <f t="shared" si="0"/>
        <v>12600</v>
      </c>
    </row>
    <row r="9" spans="1:9" ht="16.5" x14ac:dyDescent="0.3">
      <c r="A9" s="12">
        <v>6</v>
      </c>
      <c r="B9" s="116" t="s">
        <v>76</v>
      </c>
      <c r="C9" s="117"/>
      <c r="D9" s="117">
        <v>2800</v>
      </c>
      <c r="E9" s="117">
        <v>6300</v>
      </c>
      <c r="F9" s="117">
        <v>300</v>
      </c>
      <c r="G9" s="117">
        <v>3200</v>
      </c>
      <c r="H9" s="117"/>
      <c r="I9" s="115">
        <f t="shared" si="0"/>
        <v>12600</v>
      </c>
    </row>
    <row r="10" spans="1:9" ht="16.5" x14ac:dyDescent="0.3">
      <c r="A10" s="12">
        <v>7</v>
      </c>
      <c r="B10" s="116" t="s">
        <v>59</v>
      </c>
      <c r="C10" s="117">
        <v>500</v>
      </c>
      <c r="D10" s="117">
        <v>900</v>
      </c>
      <c r="E10" s="117">
        <v>2500</v>
      </c>
      <c r="F10" s="117">
        <v>450</v>
      </c>
      <c r="G10" s="117">
        <v>1100</v>
      </c>
      <c r="H10" s="118">
        <v>100</v>
      </c>
      <c r="I10" s="115">
        <f t="shared" si="0"/>
        <v>5550</v>
      </c>
    </row>
    <row r="11" spans="1:9" ht="16.5" x14ac:dyDescent="0.3">
      <c r="A11" s="12">
        <v>8</v>
      </c>
      <c r="B11" s="116" t="s">
        <v>79</v>
      </c>
      <c r="C11" s="122"/>
      <c r="D11" s="117">
        <v>1100</v>
      </c>
      <c r="E11" s="117">
        <v>1900</v>
      </c>
      <c r="F11" s="117">
        <v>1150</v>
      </c>
      <c r="G11" s="117">
        <v>1400</v>
      </c>
      <c r="H11" s="118" t="s">
        <v>68</v>
      </c>
      <c r="I11" s="115">
        <f t="shared" si="0"/>
        <v>5550</v>
      </c>
    </row>
    <row r="12" spans="1:9" ht="16.5" x14ac:dyDescent="0.3">
      <c r="A12" s="12">
        <v>9</v>
      </c>
      <c r="B12" s="102" t="s">
        <v>72</v>
      </c>
      <c r="C12" s="53"/>
      <c r="D12" s="53"/>
      <c r="E12" s="53">
        <v>3500</v>
      </c>
      <c r="F12" s="53" t="s">
        <v>68</v>
      </c>
      <c r="G12" s="53">
        <v>1300</v>
      </c>
      <c r="H12" s="53"/>
      <c r="I12" s="115">
        <f t="shared" si="0"/>
        <v>4800</v>
      </c>
    </row>
    <row r="13" spans="1:9" ht="16.5" x14ac:dyDescent="0.3">
      <c r="A13" s="12">
        <v>10</v>
      </c>
      <c r="B13" s="119" t="s">
        <v>94</v>
      </c>
      <c r="C13" s="118">
        <v>500</v>
      </c>
      <c r="D13" s="117">
        <v>250</v>
      </c>
      <c r="E13" s="117">
        <v>1400</v>
      </c>
      <c r="F13" s="117"/>
      <c r="G13" s="117">
        <v>2000</v>
      </c>
      <c r="H13" s="117"/>
      <c r="I13" s="115">
        <f t="shared" si="0"/>
        <v>4150</v>
      </c>
    </row>
    <row r="14" spans="1:9" ht="16.5" x14ac:dyDescent="0.3">
      <c r="A14" s="12">
        <v>11</v>
      </c>
      <c r="B14" s="116" t="s">
        <v>48</v>
      </c>
      <c r="C14" s="117"/>
      <c r="D14" s="117">
        <v>1200</v>
      </c>
      <c r="E14" s="117">
        <v>1800</v>
      </c>
      <c r="F14" s="117">
        <v>400</v>
      </c>
      <c r="G14" s="117">
        <v>400</v>
      </c>
      <c r="H14" s="117"/>
      <c r="I14" s="115">
        <f t="shared" si="0"/>
        <v>3800</v>
      </c>
    </row>
    <row r="15" spans="1:9" ht="16.5" x14ac:dyDescent="0.3">
      <c r="A15" s="12">
        <v>12</v>
      </c>
      <c r="B15" s="116" t="s">
        <v>46</v>
      </c>
      <c r="C15" s="122"/>
      <c r="D15" s="117">
        <v>1050</v>
      </c>
      <c r="E15" s="117">
        <v>1100</v>
      </c>
      <c r="F15" s="117">
        <v>850</v>
      </c>
      <c r="G15" s="117">
        <v>300</v>
      </c>
      <c r="H15" s="118" t="s">
        <v>68</v>
      </c>
      <c r="I15" s="115">
        <f t="shared" si="0"/>
        <v>3300</v>
      </c>
    </row>
    <row r="16" spans="1:9" ht="16.5" x14ac:dyDescent="0.3">
      <c r="A16" s="12">
        <v>13</v>
      </c>
      <c r="B16" s="116" t="s">
        <v>86</v>
      </c>
      <c r="C16" s="117" t="s">
        <v>68</v>
      </c>
      <c r="D16" s="117">
        <v>400</v>
      </c>
      <c r="E16" s="117">
        <v>600</v>
      </c>
      <c r="F16" s="117"/>
      <c r="G16" s="117">
        <v>2000</v>
      </c>
      <c r="H16" s="117"/>
      <c r="I16" s="115">
        <f t="shared" si="0"/>
        <v>3000</v>
      </c>
    </row>
    <row r="17" spans="1:9" ht="16.5" x14ac:dyDescent="0.3">
      <c r="A17" s="12">
        <v>14</v>
      </c>
      <c r="B17" s="116" t="s">
        <v>74</v>
      </c>
      <c r="C17" s="117"/>
      <c r="D17" s="117">
        <v>950</v>
      </c>
      <c r="E17" s="117">
        <v>900</v>
      </c>
      <c r="F17" s="117">
        <v>200</v>
      </c>
      <c r="G17" s="117">
        <v>700</v>
      </c>
      <c r="H17" s="117"/>
      <c r="I17" s="115">
        <f t="shared" si="0"/>
        <v>2750</v>
      </c>
    </row>
    <row r="18" spans="1:9" ht="16.5" x14ac:dyDescent="0.3">
      <c r="A18" s="12">
        <v>15</v>
      </c>
      <c r="B18" s="116" t="s">
        <v>43</v>
      </c>
      <c r="C18" s="117"/>
      <c r="D18" s="117">
        <v>550</v>
      </c>
      <c r="E18" s="117">
        <v>1500</v>
      </c>
      <c r="F18" s="117" t="s">
        <v>68</v>
      </c>
      <c r="G18" s="117">
        <v>500</v>
      </c>
      <c r="H18" s="117"/>
      <c r="I18" s="115">
        <f t="shared" si="0"/>
        <v>2550</v>
      </c>
    </row>
    <row r="19" spans="1:9" ht="16.5" x14ac:dyDescent="0.3">
      <c r="A19" s="12">
        <v>16</v>
      </c>
      <c r="B19" s="116" t="s">
        <v>271</v>
      </c>
      <c r="C19" s="117"/>
      <c r="D19" s="117">
        <v>400</v>
      </c>
      <c r="E19" s="117">
        <v>600</v>
      </c>
      <c r="F19" s="117">
        <v>250</v>
      </c>
      <c r="G19" s="117">
        <v>900</v>
      </c>
      <c r="H19" s="117"/>
      <c r="I19" s="115">
        <f t="shared" si="0"/>
        <v>2150</v>
      </c>
    </row>
    <row r="20" spans="1:9" ht="16.5" x14ac:dyDescent="0.3">
      <c r="A20" s="12">
        <v>17</v>
      </c>
      <c r="B20" s="116" t="s">
        <v>283</v>
      </c>
      <c r="C20" s="117">
        <v>500</v>
      </c>
      <c r="D20" s="117">
        <v>400</v>
      </c>
      <c r="E20" s="117">
        <v>1200</v>
      </c>
      <c r="F20" s="117"/>
      <c r="G20" s="117"/>
      <c r="H20" s="117"/>
      <c r="I20" s="115">
        <f t="shared" si="0"/>
        <v>2100</v>
      </c>
    </row>
    <row r="21" spans="1:9" ht="16.5" x14ac:dyDescent="0.3">
      <c r="A21" s="12">
        <v>18</v>
      </c>
      <c r="B21" s="102" t="s">
        <v>56</v>
      </c>
      <c r="C21" s="53"/>
      <c r="D21" s="53"/>
      <c r="E21" s="53">
        <v>500</v>
      </c>
      <c r="F21" s="53">
        <v>1050</v>
      </c>
      <c r="G21" s="53">
        <v>500</v>
      </c>
      <c r="H21" s="53"/>
      <c r="I21" s="50">
        <f t="shared" si="0"/>
        <v>2050</v>
      </c>
    </row>
    <row r="22" spans="1:9" ht="16.5" x14ac:dyDescent="0.3">
      <c r="A22" s="12">
        <v>19</v>
      </c>
      <c r="B22" s="116" t="s">
        <v>53</v>
      </c>
      <c r="C22" s="117"/>
      <c r="D22" s="117">
        <v>300</v>
      </c>
      <c r="E22" s="117" t="s">
        <v>68</v>
      </c>
      <c r="F22" s="117">
        <v>250</v>
      </c>
      <c r="G22" s="117">
        <v>1400</v>
      </c>
      <c r="H22" s="117"/>
      <c r="I22" s="115">
        <f t="shared" si="0"/>
        <v>1950</v>
      </c>
    </row>
    <row r="23" spans="1:9" ht="16.5" x14ac:dyDescent="0.3">
      <c r="A23" s="12">
        <v>21</v>
      </c>
      <c r="B23" s="116" t="s">
        <v>77</v>
      </c>
      <c r="C23" s="117"/>
      <c r="D23" s="117">
        <v>1050</v>
      </c>
      <c r="E23" s="117">
        <v>400</v>
      </c>
      <c r="F23" s="117" t="s">
        <v>68</v>
      </c>
      <c r="G23" s="117">
        <v>400</v>
      </c>
      <c r="H23" s="117"/>
      <c r="I23" s="115">
        <f t="shared" si="0"/>
        <v>1850</v>
      </c>
    </row>
    <row r="24" spans="1:9" ht="16.5" x14ac:dyDescent="0.3">
      <c r="A24" s="12">
        <v>22</v>
      </c>
      <c r="B24" s="116" t="s">
        <v>81</v>
      </c>
      <c r="C24" s="54"/>
      <c r="D24" s="53"/>
      <c r="E24" s="53">
        <v>1800</v>
      </c>
      <c r="F24" s="53" t="s">
        <v>68</v>
      </c>
      <c r="G24" s="53" t="s">
        <v>68</v>
      </c>
      <c r="H24" s="53"/>
      <c r="I24" s="115">
        <f t="shared" si="0"/>
        <v>1800</v>
      </c>
    </row>
    <row r="25" spans="1:9" ht="16.5" x14ac:dyDescent="0.3">
      <c r="A25" s="12">
        <v>23</v>
      </c>
      <c r="B25" s="116" t="s">
        <v>91</v>
      </c>
      <c r="C25" s="117"/>
      <c r="D25" s="117">
        <v>600</v>
      </c>
      <c r="E25" s="117">
        <v>400</v>
      </c>
      <c r="F25" s="117" t="s">
        <v>68</v>
      </c>
      <c r="G25" s="117">
        <v>800</v>
      </c>
      <c r="H25" s="117"/>
      <c r="I25" s="115">
        <f t="shared" si="0"/>
        <v>1800</v>
      </c>
    </row>
    <row r="26" spans="1:9" ht="16.5" x14ac:dyDescent="0.3">
      <c r="A26" s="12">
        <v>25</v>
      </c>
      <c r="B26" s="116" t="s">
        <v>64</v>
      </c>
      <c r="C26" s="117"/>
      <c r="D26" s="117">
        <v>600</v>
      </c>
      <c r="E26" s="117" t="s">
        <v>68</v>
      </c>
      <c r="F26" s="117">
        <v>200</v>
      </c>
      <c r="G26" s="117">
        <v>1000</v>
      </c>
      <c r="H26" s="117"/>
      <c r="I26" s="115">
        <f t="shared" si="0"/>
        <v>1800</v>
      </c>
    </row>
    <row r="27" spans="1:9" ht="16.5" x14ac:dyDescent="0.3">
      <c r="A27" s="12">
        <v>26</v>
      </c>
      <c r="B27" s="116" t="s">
        <v>60</v>
      </c>
      <c r="C27" s="117"/>
      <c r="D27" s="117">
        <v>400</v>
      </c>
      <c r="E27" s="117"/>
      <c r="F27" s="117">
        <v>1350</v>
      </c>
      <c r="G27" s="117" t="s">
        <v>68</v>
      </c>
      <c r="H27" s="117"/>
      <c r="I27" s="115">
        <f t="shared" si="0"/>
        <v>1750</v>
      </c>
    </row>
    <row r="28" spans="1:9" ht="16.5" x14ac:dyDescent="0.3">
      <c r="A28" s="12">
        <v>27</v>
      </c>
      <c r="B28" s="119" t="s">
        <v>89</v>
      </c>
      <c r="C28" s="118"/>
      <c r="D28" s="117">
        <v>550</v>
      </c>
      <c r="E28" s="117">
        <v>400</v>
      </c>
      <c r="F28" s="117" t="s">
        <v>68</v>
      </c>
      <c r="G28" s="117">
        <v>800</v>
      </c>
      <c r="H28" s="117"/>
      <c r="I28" s="115">
        <f t="shared" si="0"/>
        <v>1750</v>
      </c>
    </row>
    <row r="29" spans="1:9" ht="16.5" x14ac:dyDescent="0.3">
      <c r="A29" s="12">
        <v>28</v>
      </c>
      <c r="B29" s="116" t="s">
        <v>67</v>
      </c>
      <c r="C29" s="117"/>
      <c r="D29" s="117">
        <v>700</v>
      </c>
      <c r="E29" s="117"/>
      <c r="F29" s="117" t="s">
        <v>68</v>
      </c>
      <c r="G29" s="117">
        <v>900</v>
      </c>
      <c r="H29" s="117"/>
      <c r="I29" s="115">
        <f t="shared" si="0"/>
        <v>1600</v>
      </c>
    </row>
    <row r="30" spans="1:9" ht="16.5" x14ac:dyDescent="0.3">
      <c r="A30" s="12">
        <v>29</v>
      </c>
      <c r="B30" s="116" t="s">
        <v>109</v>
      </c>
      <c r="C30" s="117">
        <v>1200</v>
      </c>
      <c r="D30" s="117"/>
      <c r="E30" s="117" t="s">
        <v>68</v>
      </c>
      <c r="F30" s="117"/>
      <c r="G30" s="117">
        <v>300</v>
      </c>
      <c r="H30" s="117"/>
      <c r="I30" s="115">
        <f t="shared" si="0"/>
        <v>1500</v>
      </c>
    </row>
    <row r="31" spans="1:9" ht="16.5" x14ac:dyDescent="0.3">
      <c r="A31" s="12">
        <v>30</v>
      </c>
      <c r="B31" s="119" t="s">
        <v>97</v>
      </c>
      <c r="C31" s="117"/>
      <c r="D31" s="117">
        <v>400</v>
      </c>
      <c r="E31" s="117">
        <v>600</v>
      </c>
      <c r="F31" s="117"/>
      <c r="G31" s="117">
        <v>500</v>
      </c>
      <c r="H31" s="117"/>
      <c r="I31" s="115">
        <f t="shared" si="0"/>
        <v>1500</v>
      </c>
    </row>
    <row r="32" spans="1:9" ht="16.5" x14ac:dyDescent="0.3">
      <c r="A32" s="12">
        <v>31</v>
      </c>
      <c r="B32" s="116" t="s">
        <v>83</v>
      </c>
      <c r="C32" s="117"/>
      <c r="D32" s="117">
        <v>400</v>
      </c>
      <c r="E32" s="117"/>
      <c r="F32" s="117">
        <v>500</v>
      </c>
      <c r="G32" s="117">
        <v>500</v>
      </c>
      <c r="H32" s="117"/>
      <c r="I32" s="115">
        <f t="shared" si="0"/>
        <v>1400</v>
      </c>
    </row>
    <row r="33" spans="1:9" ht="16.5" x14ac:dyDescent="0.3">
      <c r="A33" s="12">
        <v>32</v>
      </c>
      <c r="B33" s="119" t="s">
        <v>51</v>
      </c>
      <c r="C33" s="122"/>
      <c r="D33" s="117">
        <v>800</v>
      </c>
      <c r="E33" s="117" t="s">
        <v>68</v>
      </c>
      <c r="F33" s="117" t="s">
        <v>68</v>
      </c>
      <c r="G33" s="117">
        <v>500</v>
      </c>
      <c r="H33" s="118" t="s">
        <v>68</v>
      </c>
      <c r="I33" s="115">
        <f t="shared" si="0"/>
        <v>1300</v>
      </c>
    </row>
    <row r="34" spans="1:9" ht="16.5" x14ac:dyDescent="0.3">
      <c r="A34" s="12">
        <v>33</v>
      </c>
      <c r="B34" s="139" t="s">
        <v>49</v>
      </c>
      <c r="C34" s="54"/>
      <c r="D34" s="53"/>
      <c r="E34" s="53">
        <v>500</v>
      </c>
      <c r="F34" s="53">
        <v>700</v>
      </c>
      <c r="G34" s="53" t="s">
        <v>68</v>
      </c>
      <c r="H34" s="53"/>
      <c r="I34" s="50">
        <f t="shared" si="0"/>
        <v>1200</v>
      </c>
    </row>
    <row r="35" spans="1:9" ht="16.5" x14ac:dyDescent="0.3">
      <c r="A35" s="12">
        <v>34</v>
      </c>
      <c r="B35" s="119" t="s">
        <v>100</v>
      </c>
      <c r="C35" s="118">
        <v>400</v>
      </c>
      <c r="D35" s="117"/>
      <c r="E35" s="117">
        <v>500</v>
      </c>
      <c r="F35" s="117"/>
      <c r="G35" s="117">
        <v>300</v>
      </c>
      <c r="H35" s="117"/>
      <c r="I35" s="115">
        <f t="shared" si="0"/>
        <v>1200</v>
      </c>
    </row>
    <row r="36" spans="1:9" ht="16.5" x14ac:dyDescent="0.3">
      <c r="A36" s="12">
        <v>35</v>
      </c>
      <c r="B36" s="116" t="s">
        <v>58</v>
      </c>
      <c r="C36" s="117">
        <v>400</v>
      </c>
      <c r="D36" s="117"/>
      <c r="E36" s="117">
        <v>500</v>
      </c>
      <c r="F36" s="117">
        <v>250</v>
      </c>
      <c r="G36" s="117"/>
      <c r="H36" s="117"/>
      <c r="I36" s="115">
        <f t="shared" ref="I36:I66" si="1">SUM(C36:H36)</f>
        <v>1150</v>
      </c>
    </row>
    <row r="37" spans="1:9" ht="16.5" x14ac:dyDescent="0.3">
      <c r="A37" s="12">
        <v>36</v>
      </c>
      <c r="B37" s="116" t="s">
        <v>47</v>
      </c>
      <c r="C37" s="117"/>
      <c r="D37" s="117">
        <v>300</v>
      </c>
      <c r="E37" s="117"/>
      <c r="F37" s="117">
        <v>550</v>
      </c>
      <c r="G37" s="117"/>
      <c r="H37" s="117">
        <v>300</v>
      </c>
      <c r="I37" s="115">
        <f t="shared" si="1"/>
        <v>1150</v>
      </c>
    </row>
    <row r="38" spans="1:9" ht="16.5" x14ac:dyDescent="0.3">
      <c r="A38" s="12">
        <v>37</v>
      </c>
      <c r="B38" s="120" t="s">
        <v>66</v>
      </c>
      <c r="C38" s="117"/>
      <c r="D38" s="117">
        <v>850</v>
      </c>
      <c r="E38" s="117" t="s">
        <v>68</v>
      </c>
      <c r="F38" s="117" t="s">
        <v>68</v>
      </c>
      <c r="G38" s="117">
        <v>300</v>
      </c>
      <c r="H38" s="117"/>
      <c r="I38" s="115">
        <f t="shared" si="1"/>
        <v>1150</v>
      </c>
    </row>
    <row r="39" spans="1:9" ht="16.5" x14ac:dyDescent="0.3">
      <c r="A39" s="12">
        <v>38</v>
      </c>
      <c r="B39" s="116" t="s">
        <v>228</v>
      </c>
      <c r="C39" s="117" t="s">
        <v>68</v>
      </c>
      <c r="D39" s="117"/>
      <c r="E39" s="117">
        <v>1100</v>
      </c>
      <c r="F39" s="117"/>
      <c r="G39" s="117"/>
      <c r="H39" s="117"/>
      <c r="I39" s="115">
        <f t="shared" si="1"/>
        <v>1100</v>
      </c>
    </row>
    <row r="40" spans="1:9" ht="16.5" x14ac:dyDescent="0.3">
      <c r="A40" s="12">
        <v>39</v>
      </c>
      <c r="B40" s="116" t="s">
        <v>98</v>
      </c>
      <c r="C40" s="117"/>
      <c r="D40" s="117">
        <v>800</v>
      </c>
      <c r="E40" s="117" t="s">
        <v>68</v>
      </c>
      <c r="F40" s="117"/>
      <c r="G40" s="117">
        <v>300</v>
      </c>
      <c r="H40" s="117"/>
      <c r="I40" s="115">
        <f t="shared" si="1"/>
        <v>1100</v>
      </c>
    </row>
    <row r="41" spans="1:9" ht="16.5" x14ac:dyDescent="0.3">
      <c r="A41" s="12">
        <v>40</v>
      </c>
      <c r="B41" s="116" t="s">
        <v>85</v>
      </c>
      <c r="C41" s="118"/>
      <c r="D41" s="117">
        <v>300</v>
      </c>
      <c r="E41" s="117"/>
      <c r="F41" s="117">
        <v>300</v>
      </c>
      <c r="G41" s="117">
        <v>400</v>
      </c>
      <c r="H41" s="117"/>
      <c r="I41" s="115">
        <f t="shared" si="1"/>
        <v>1000</v>
      </c>
    </row>
    <row r="42" spans="1:9" ht="16.5" x14ac:dyDescent="0.3">
      <c r="A42" s="12">
        <v>41</v>
      </c>
      <c r="B42" s="102" t="s">
        <v>96</v>
      </c>
      <c r="C42" s="53"/>
      <c r="D42" s="53"/>
      <c r="E42" s="53">
        <v>400</v>
      </c>
      <c r="F42" s="53"/>
      <c r="G42" s="53">
        <v>500</v>
      </c>
      <c r="H42" s="53"/>
      <c r="I42" s="50">
        <f t="shared" si="1"/>
        <v>900</v>
      </c>
    </row>
    <row r="43" spans="1:9" ht="16.5" x14ac:dyDescent="0.3">
      <c r="A43" s="12">
        <v>42</v>
      </c>
      <c r="B43" s="116" t="s">
        <v>92</v>
      </c>
      <c r="C43" s="117"/>
      <c r="D43" s="117">
        <v>250</v>
      </c>
      <c r="E43" s="117">
        <v>600</v>
      </c>
      <c r="F43" s="117" t="s">
        <v>68</v>
      </c>
      <c r="G43" s="117" t="s">
        <v>68</v>
      </c>
      <c r="H43" s="117"/>
      <c r="I43" s="115">
        <f t="shared" si="1"/>
        <v>850</v>
      </c>
    </row>
    <row r="44" spans="1:9" ht="16.5" x14ac:dyDescent="0.3">
      <c r="A44" s="12">
        <v>44</v>
      </c>
      <c r="B44" s="119" t="s">
        <v>57</v>
      </c>
      <c r="C44" s="118"/>
      <c r="D44" s="117">
        <v>300</v>
      </c>
      <c r="E44" s="117"/>
      <c r="F44" s="117" t="s">
        <v>68</v>
      </c>
      <c r="G44" s="117">
        <v>400</v>
      </c>
      <c r="H44" s="117"/>
      <c r="I44" s="115">
        <f t="shared" si="1"/>
        <v>700</v>
      </c>
    </row>
    <row r="45" spans="1:9" ht="16.5" x14ac:dyDescent="0.3">
      <c r="A45" s="12">
        <v>45</v>
      </c>
      <c r="B45" s="116" t="s">
        <v>111</v>
      </c>
      <c r="C45" s="117"/>
      <c r="D45" s="117">
        <v>250</v>
      </c>
      <c r="E45" s="117"/>
      <c r="F45" s="117" t="s">
        <v>68</v>
      </c>
      <c r="G45" s="117">
        <v>300</v>
      </c>
      <c r="H45" s="117"/>
      <c r="I45" s="115">
        <f t="shared" si="1"/>
        <v>550</v>
      </c>
    </row>
    <row r="46" spans="1:9" ht="16.5" x14ac:dyDescent="0.3">
      <c r="A46" s="12">
        <v>46</v>
      </c>
      <c r="B46" s="139" t="s">
        <v>106</v>
      </c>
      <c r="C46" s="54"/>
      <c r="D46" s="53"/>
      <c r="E46" s="53">
        <v>500</v>
      </c>
      <c r="F46" s="53"/>
      <c r="G46" s="53"/>
      <c r="H46" s="53"/>
      <c r="I46" s="50">
        <f t="shared" si="1"/>
        <v>500</v>
      </c>
    </row>
    <row r="47" spans="1:9" ht="16.5" x14ac:dyDescent="0.3">
      <c r="A47" s="12">
        <v>47</v>
      </c>
      <c r="B47" s="102" t="s">
        <v>90</v>
      </c>
      <c r="C47" s="53"/>
      <c r="D47" s="53"/>
      <c r="E47" s="53">
        <v>500</v>
      </c>
      <c r="F47" s="53" t="s">
        <v>68</v>
      </c>
      <c r="G47" s="53"/>
      <c r="H47" s="53"/>
      <c r="I47" s="50">
        <f t="shared" si="1"/>
        <v>500</v>
      </c>
    </row>
    <row r="48" spans="1:9" ht="16.5" x14ac:dyDescent="0.3">
      <c r="A48" s="12">
        <v>48</v>
      </c>
      <c r="B48" s="116" t="s">
        <v>82</v>
      </c>
      <c r="C48" s="122"/>
      <c r="D48" s="117"/>
      <c r="E48" s="117"/>
      <c r="F48" s="117">
        <v>500</v>
      </c>
      <c r="G48" s="117"/>
      <c r="H48" s="118" t="s">
        <v>68</v>
      </c>
      <c r="I48" s="115">
        <f t="shared" si="1"/>
        <v>500</v>
      </c>
    </row>
    <row r="49" spans="1:9" ht="16.5" x14ac:dyDescent="0.3">
      <c r="A49" s="12">
        <v>49</v>
      </c>
      <c r="B49" s="116" t="s">
        <v>63</v>
      </c>
      <c r="C49" s="117"/>
      <c r="D49" s="117">
        <v>250</v>
      </c>
      <c r="E49" s="117"/>
      <c r="F49" s="117" t="s">
        <v>68</v>
      </c>
      <c r="G49" s="117" t="s">
        <v>68</v>
      </c>
      <c r="H49" s="117">
        <v>200</v>
      </c>
      <c r="I49" s="115">
        <f t="shared" si="1"/>
        <v>450</v>
      </c>
    </row>
    <row r="50" spans="1:9" ht="16.5" x14ac:dyDescent="0.3">
      <c r="A50" s="12">
        <v>50</v>
      </c>
      <c r="B50" s="120" t="s">
        <v>84</v>
      </c>
      <c r="C50" s="121"/>
      <c r="D50" s="117">
        <v>250</v>
      </c>
      <c r="E50" s="117"/>
      <c r="F50" s="117">
        <v>200</v>
      </c>
      <c r="G50" s="117"/>
      <c r="H50" s="117"/>
      <c r="I50" s="115">
        <f t="shared" si="1"/>
        <v>450</v>
      </c>
    </row>
    <row r="51" spans="1:9" ht="16.5" x14ac:dyDescent="0.3">
      <c r="A51" s="12">
        <v>51</v>
      </c>
      <c r="B51" s="116" t="s">
        <v>229</v>
      </c>
      <c r="C51" s="117">
        <v>400</v>
      </c>
      <c r="D51" s="117"/>
      <c r="E51" s="117" t="s">
        <v>68</v>
      </c>
      <c r="F51" s="117"/>
      <c r="G51" s="117"/>
      <c r="H51" s="117"/>
      <c r="I51" s="115">
        <f t="shared" si="1"/>
        <v>400</v>
      </c>
    </row>
    <row r="52" spans="1:9" ht="16.5" x14ac:dyDescent="0.3">
      <c r="A52" s="12">
        <v>52</v>
      </c>
      <c r="B52" s="119" t="s">
        <v>104</v>
      </c>
      <c r="C52" s="118" t="s">
        <v>68</v>
      </c>
      <c r="D52" s="117"/>
      <c r="E52" s="117">
        <v>400</v>
      </c>
      <c r="F52" s="117" t="s">
        <v>68</v>
      </c>
      <c r="G52" s="117"/>
      <c r="H52" s="117"/>
      <c r="I52" s="115">
        <f t="shared" si="1"/>
        <v>400</v>
      </c>
    </row>
    <row r="53" spans="1:9" ht="16.5" x14ac:dyDescent="0.3">
      <c r="A53" s="12">
        <v>53</v>
      </c>
      <c r="B53" s="102" t="s">
        <v>260</v>
      </c>
      <c r="C53" s="53"/>
      <c r="D53" s="53"/>
      <c r="E53" s="53">
        <v>400</v>
      </c>
      <c r="F53" s="53"/>
      <c r="G53" s="53" t="s">
        <v>68</v>
      </c>
      <c r="H53" s="53"/>
      <c r="I53" s="50">
        <f t="shared" si="1"/>
        <v>400</v>
      </c>
    </row>
    <row r="54" spans="1:9" ht="16.5" x14ac:dyDescent="0.3">
      <c r="A54" s="12">
        <v>54</v>
      </c>
      <c r="B54" s="102" t="s">
        <v>358</v>
      </c>
      <c r="C54" s="53"/>
      <c r="D54" s="53"/>
      <c r="E54" s="53">
        <v>400</v>
      </c>
      <c r="F54" s="53"/>
      <c r="G54" s="53"/>
      <c r="H54" s="53"/>
      <c r="I54" s="50">
        <f t="shared" si="1"/>
        <v>400</v>
      </c>
    </row>
    <row r="55" spans="1:9" ht="16.5" x14ac:dyDescent="0.3">
      <c r="A55" s="12">
        <v>55</v>
      </c>
      <c r="B55" s="102" t="s">
        <v>87</v>
      </c>
      <c r="C55" s="83"/>
      <c r="D55" s="53"/>
      <c r="E55" s="53"/>
      <c r="F55" s="53">
        <v>400</v>
      </c>
      <c r="G55" s="53"/>
      <c r="H55" s="53"/>
      <c r="I55" s="115">
        <f t="shared" si="1"/>
        <v>400</v>
      </c>
    </row>
    <row r="56" spans="1:9" ht="16.5" x14ac:dyDescent="0.3">
      <c r="A56" s="12">
        <v>56</v>
      </c>
      <c r="B56" s="102" t="s">
        <v>78</v>
      </c>
      <c r="C56" s="83"/>
      <c r="D56" s="53"/>
      <c r="E56" s="53"/>
      <c r="F56" s="53"/>
      <c r="G56" s="53">
        <v>400</v>
      </c>
      <c r="H56" s="53"/>
      <c r="I56" s="115">
        <f t="shared" si="1"/>
        <v>400</v>
      </c>
    </row>
    <row r="57" spans="1:9" ht="16.5" x14ac:dyDescent="0.3">
      <c r="A57" s="12">
        <v>57</v>
      </c>
      <c r="B57" s="102" t="s">
        <v>366</v>
      </c>
      <c r="C57" s="83"/>
      <c r="D57" s="53"/>
      <c r="E57" s="53"/>
      <c r="F57" s="53">
        <v>300</v>
      </c>
      <c r="G57" s="53"/>
      <c r="H57" s="53"/>
      <c r="I57" s="115">
        <f t="shared" si="1"/>
        <v>300</v>
      </c>
    </row>
    <row r="58" spans="1:9" ht="16.5" x14ac:dyDescent="0.3">
      <c r="A58" s="12">
        <v>59</v>
      </c>
      <c r="B58" s="102" t="s">
        <v>93</v>
      </c>
      <c r="C58" s="83"/>
      <c r="D58" s="53"/>
      <c r="E58" s="53" t="s">
        <v>68</v>
      </c>
      <c r="F58" s="53">
        <v>200</v>
      </c>
      <c r="G58" s="53" t="s">
        <v>68</v>
      </c>
      <c r="H58" s="53"/>
      <c r="I58" s="115">
        <f t="shared" si="1"/>
        <v>200</v>
      </c>
    </row>
    <row r="59" spans="1:9" ht="16.5" x14ac:dyDescent="0.3">
      <c r="A59" s="12">
        <v>60</v>
      </c>
      <c r="B59" s="102" t="s">
        <v>274</v>
      </c>
      <c r="C59" s="83"/>
      <c r="D59" s="53"/>
      <c r="E59" s="53"/>
      <c r="F59" s="53">
        <v>200</v>
      </c>
      <c r="G59" s="53"/>
      <c r="H59" s="53"/>
      <c r="I59" s="115">
        <f t="shared" si="1"/>
        <v>200</v>
      </c>
    </row>
    <row r="60" spans="1:9" ht="16.5" x14ac:dyDescent="0.3">
      <c r="A60" s="12"/>
      <c r="B60" s="116" t="s">
        <v>61</v>
      </c>
      <c r="C60" s="117"/>
      <c r="D60" s="117"/>
      <c r="E60" s="117"/>
      <c r="F60" s="117"/>
      <c r="G60" s="117"/>
      <c r="H60" s="117">
        <v>150</v>
      </c>
      <c r="I60" s="115">
        <f t="shared" si="1"/>
        <v>150</v>
      </c>
    </row>
    <row r="61" spans="1:9" ht="16.5" x14ac:dyDescent="0.3">
      <c r="A61" s="12"/>
      <c r="B61" s="116" t="s">
        <v>281</v>
      </c>
      <c r="C61" s="117" t="s">
        <v>68</v>
      </c>
      <c r="D61" s="117"/>
      <c r="E61" s="117"/>
      <c r="F61" s="117"/>
      <c r="G61" s="117"/>
      <c r="H61" s="117"/>
      <c r="I61" s="115">
        <f t="shared" si="1"/>
        <v>0</v>
      </c>
    </row>
    <row r="62" spans="1:9" ht="16.5" x14ac:dyDescent="0.3">
      <c r="A62" s="12"/>
      <c r="B62" s="116" t="s">
        <v>282</v>
      </c>
      <c r="C62" s="117" t="s">
        <v>68</v>
      </c>
      <c r="D62" s="117"/>
      <c r="E62" s="117" t="s">
        <v>68</v>
      </c>
      <c r="F62" s="117"/>
      <c r="G62" s="117"/>
      <c r="H62" s="117"/>
      <c r="I62" s="115">
        <f t="shared" si="1"/>
        <v>0</v>
      </c>
    </row>
    <row r="63" spans="1:9" ht="16.5" x14ac:dyDescent="0.3">
      <c r="A63" s="12"/>
      <c r="B63" s="116" t="s">
        <v>254</v>
      </c>
      <c r="C63" s="117" t="s">
        <v>68</v>
      </c>
      <c r="D63" s="117"/>
      <c r="E63" s="117" t="s">
        <v>68</v>
      </c>
      <c r="F63" s="117"/>
      <c r="G63" s="117"/>
      <c r="H63" s="117"/>
      <c r="I63" s="115">
        <f t="shared" si="1"/>
        <v>0</v>
      </c>
    </row>
    <row r="64" spans="1:9" ht="16.5" x14ac:dyDescent="0.3">
      <c r="A64" s="12"/>
      <c r="B64" s="120" t="s">
        <v>61</v>
      </c>
      <c r="C64" s="121" t="s">
        <v>68</v>
      </c>
      <c r="D64" s="117"/>
      <c r="E64" s="117"/>
      <c r="F64" s="117"/>
      <c r="G64" s="117"/>
      <c r="H64" s="117"/>
      <c r="I64" s="115">
        <f t="shared" si="1"/>
        <v>0</v>
      </c>
    </row>
    <row r="65" spans="1:9" ht="16.5" x14ac:dyDescent="0.3">
      <c r="A65" s="12"/>
      <c r="B65" s="116" t="s">
        <v>52</v>
      </c>
      <c r="C65" s="122"/>
      <c r="D65" s="117"/>
      <c r="E65" s="117"/>
      <c r="F65" s="117" t="s">
        <v>68</v>
      </c>
      <c r="G65" s="117" t="s">
        <v>68</v>
      </c>
      <c r="H65" s="118" t="s">
        <v>68</v>
      </c>
      <c r="I65" s="115">
        <f t="shared" si="1"/>
        <v>0</v>
      </c>
    </row>
    <row r="66" spans="1:9" ht="16.5" x14ac:dyDescent="0.3">
      <c r="A66" s="12"/>
      <c r="B66" s="102" t="s">
        <v>107</v>
      </c>
      <c r="C66" s="53"/>
      <c r="D66" s="53"/>
      <c r="E66" s="53" t="s">
        <v>68</v>
      </c>
      <c r="F66" s="53"/>
      <c r="G66" s="53"/>
      <c r="H66" s="53"/>
      <c r="I66" s="115">
        <f t="shared" si="1"/>
        <v>0</v>
      </c>
    </row>
    <row r="67" spans="1:9" ht="16.5" x14ac:dyDescent="0.3">
      <c r="A67" s="12"/>
      <c r="B67" s="102" t="s">
        <v>95</v>
      </c>
      <c r="C67" s="53"/>
      <c r="D67" s="53"/>
      <c r="E67" s="53" t="s">
        <v>68</v>
      </c>
      <c r="F67" s="53"/>
      <c r="G67" s="53" t="s">
        <v>68</v>
      </c>
      <c r="H67" s="53"/>
      <c r="I67" s="115">
        <f t="shared" ref="I67:I80" si="2">SUM(C67:H67)</f>
        <v>0</v>
      </c>
    </row>
    <row r="68" spans="1:9" ht="16.5" x14ac:dyDescent="0.3">
      <c r="A68" s="12"/>
      <c r="B68" s="102" t="s">
        <v>264</v>
      </c>
      <c r="C68" s="83"/>
      <c r="D68" s="53"/>
      <c r="E68" s="53" t="s">
        <v>68</v>
      </c>
      <c r="F68" s="53"/>
      <c r="G68" s="53"/>
      <c r="H68" s="53"/>
      <c r="I68" s="115">
        <f t="shared" si="2"/>
        <v>0</v>
      </c>
    </row>
    <row r="69" spans="1:9" ht="16.5" x14ac:dyDescent="0.3">
      <c r="A69" s="12"/>
      <c r="B69" s="102" t="s">
        <v>102</v>
      </c>
      <c r="C69" s="83"/>
      <c r="D69" s="53"/>
      <c r="E69" s="53" t="s">
        <v>68</v>
      </c>
      <c r="F69" s="53"/>
      <c r="G69" s="53" t="s">
        <v>68</v>
      </c>
      <c r="H69" s="53"/>
      <c r="I69" s="115">
        <f t="shared" si="2"/>
        <v>0</v>
      </c>
    </row>
    <row r="70" spans="1:9" ht="16.5" x14ac:dyDescent="0.3">
      <c r="A70" s="12"/>
      <c r="B70" s="102" t="s">
        <v>99</v>
      </c>
      <c r="C70" s="83"/>
      <c r="D70" s="53"/>
      <c r="E70" s="53" t="s">
        <v>68</v>
      </c>
      <c r="F70" s="53"/>
      <c r="G70" s="53" t="s">
        <v>68</v>
      </c>
      <c r="H70" s="53"/>
      <c r="I70" s="115">
        <f t="shared" si="2"/>
        <v>0</v>
      </c>
    </row>
    <row r="71" spans="1:9" ht="16.5" x14ac:dyDescent="0.3">
      <c r="A71" s="12"/>
      <c r="B71" s="102" t="s">
        <v>103</v>
      </c>
      <c r="C71" s="83"/>
      <c r="D71" s="53"/>
      <c r="E71" s="53" t="s">
        <v>68</v>
      </c>
      <c r="F71" s="53"/>
      <c r="G71" s="53"/>
      <c r="H71" s="53"/>
      <c r="I71" s="115">
        <f t="shared" si="2"/>
        <v>0</v>
      </c>
    </row>
    <row r="72" spans="1:9" ht="16.5" x14ac:dyDescent="0.3">
      <c r="A72" s="12"/>
      <c r="B72" s="102" t="s">
        <v>110</v>
      </c>
      <c r="C72" s="83"/>
      <c r="D72" s="53"/>
      <c r="E72" s="53" t="s">
        <v>68</v>
      </c>
      <c r="F72" s="53"/>
      <c r="G72" s="53"/>
      <c r="H72" s="53"/>
      <c r="I72" s="115">
        <f t="shared" si="2"/>
        <v>0</v>
      </c>
    </row>
    <row r="73" spans="1:9" ht="16.5" x14ac:dyDescent="0.3">
      <c r="A73" s="12"/>
      <c r="B73" s="102" t="s">
        <v>262</v>
      </c>
      <c r="C73" s="83"/>
      <c r="D73" s="53"/>
      <c r="E73" s="53" t="s">
        <v>68</v>
      </c>
      <c r="F73" s="53"/>
      <c r="G73" s="53" t="s">
        <v>68</v>
      </c>
      <c r="H73" s="53"/>
      <c r="I73" s="115">
        <f t="shared" si="2"/>
        <v>0</v>
      </c>
    </row>
    <row r="74" spans="1:9" ht="16.5" x14ac:dyDescent="0.3">
      <c r="A74" s="12"/>
      <c r="B74" s="102" t="s">
        <v>62</v>
      </c>
      <c r="C74" s="83"/>
      <c r="D74" s="53"/>
      <c r="E74" s="53" t="s">
        <v>68</v>
      </c>
      <c r="F74" s="53" t="s">
        <v>68</v>
      </c>
      <c r="G74" s="53" t="s">
        <v>68</v>
      </c>
      <c r="H74" s="53"/>
      <c r="I74" s="115">
        <f t="shared" si="2"/>
        <v>0</v>
      </c>
    </row>
    <row r="75" spans="1:9" ht="16.5" x14ac:dyDescent="0.3">
      <c r="A75" s="12"/>
      <c r="B75" s="102" t="s">
        <v>359</v>
      </c>
      <c r="C75" s="83"/>
      <c r="D75" s="53"/>
      <c r="E75" s="53" t="s">
        <v>68</v>
      </c>
      <c r="F75" s="53" t="s">
        <v>68</v>
      </c>
      <c r="G75" s="53" t="s">
        <v>68</v>
      </c>
      <c r="H75" s="53"/>
      <c r="I75" s="115">
        <f t="shared" si="2"/>
        <v>0</v>
      </c>
    </row>
    <row r="76" spans="1:9" ht="16.5" x14ac:dyDescent="0.3">
      <c r="A76" s="12"/>
      <c r="B76" s="102" t="s">
        <v>360</v>
      </c>
      <c r="C76" s="83"/>
      <c r="D76" s="53"/>
      <c r="E76" s="53" t="s">
        <v>68</v>
      </c>
      <c r="F76" s="53"/>
      <c r="G76" s="53" t="s">
        <v>68</v>
      </c>
      <c r="H76" s="53"/>
      <c r="I76" s="115">
        <f t="shared" si="2"/>
        <v>0</v>
      </c>
    </row>
    <row r="77" spans="1:9" ht="16.5" x14ac:dyDescent="0.3">
      <c r="A77" s="12"/>
      <c r="B77" s="102" t="s">
        <v>367</v>
      </c>
      <c r="C77" s="83"/>
      <c r="D77" s="53"/>
      <c r="E77" s="53"/>
      <c r="F77" s="53" t="s">
        <v>68</v>
      </c>
      <c r="G77" s="53" t="s">
        <v>68</v>
      </c>
      <c r="H77" s="53"/>
      <c r="I77" s="115">
        <f t="shared" si="2"/>
        <v>0</v>
      </c>
    </row>
    <row r="78" spans="1:9" ht="16.5" x14ac:dyDescent="0.3">
      <c r="A78" s="12"/>
      <c r="B78" s="102" t="s">
        <v>50</v>
      </c>
      <c r="C78" s="83"/>
      <c r="D78" s="53"/>
      <c r="E78" s="53"/>
      <c r="F78" s="53" t="s">
        <v>68</v>
      </c>
      <c r="G78" s="53"/>
      <c r="H78" s="53"/>
      <c r="I78" s="115">
        <f t="shared" si="2"/>
        <v>0</v>
      </c>
    </row>
    <row r="79" spans="1:9" ht="16.5" x14ac:dyDescent="0.3">
      <c r="A79" s="12"/>
      <c r="B79" s="102" t="s">
        <v>80</v>
      </c>
      <c r="C79" s="83"/>
      <c r="D79" s="53"/>
      <c r="E79" s="53"/>
      <c r="F79" s="53" t="s">
        <v>68</v>
      </c>
      <c r="G79" s="53"/>
      <c r="H79" s="53"/>
      <c r="I79" s="115">
        <f t="shared" si="2"/>
        <v>0</v>
      </c>
    </row>
    <row r="80" spans="1:9" ht="16.5" x14ac:dyDescent="0.3">
      <c r="A80" s="12"/>
      <c r="B80" s="102" t="s">
        <v>75</v>
      </c>
      <c r="C80" s="83"/>
      <c r="D80" s="53"/>
      <c r="E80" s="53"/>
      <c r="F80" s="53" t="s">
        <v>68</v>
      </c>
      <c r="G80" s="53" t="s">
        <v>68</v>
      </c>
      <c r="H80" s="53"/>
      <c r="I80" s="115">
        <f t="shared" si="2"/>
        <v>0</v>
      </c>
    </row>
  </sheetData>
  <sortState xmlns:xlrd2="http://schemas.microsoft.com/office/spreadsheetml/2017/richdata2" ref="B4:I80">
    <sortCondition descending="1" ref="I4:I80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I31"/>
  <sheetViews>
    <sheetView workbookViewId="0">
      <selection activeCell="I27" sqref="I27"/>
    </sheetView>
  </sheetViews>
  <sheetFormatPr defaultRowHeight="12.75" x14ac:dyDescent="0.2"/>
  <cols>
    <col min="3" max="3" width="11.140625" customWidth="1"/>
    <col min="4" max="4" width="10.28515625" customWidth="1"/>
  </cols>
  <sheetData>
    <row r="1" spans="1:9" ht="18.75" x14ac:dyDescent="0.3">
      <c r="A1" s="4"/>
      <c r="B1" s="158" t="s">
        <v>287</v>
      </c>
      <c r="C1" s="158"/>
      <c r="D1" s="158"/>
      <c r="E1" s="158"/>
      <c r="F1" s="158"/>
      <c r="G1" s="158"/>
      <c r="H1" s="158"/>
      <c r="I1" s="60"/>
    </row>
    <row r="2" spans="1:9" ht="19.5" thickBot="1" x14ac:dyDescent="0.35">
      <c r="A2" s="4"/>
      <c r="B2" s="58"/>
      <c r="C2" s="59"/>
      <c r="D2" s="59"/>
      <c r="E2" s="59"/>
      <c r="F2" s="59"/>
      <c r="G2" s="59"/>
      <c r="H2" s="59"/>
      <c r="I2" s="60"/>
    </row>
    <row r="3" spans="1:9" ht="41.25" thickBot="1" x14ac:dyDescent="0.25">
      <c r="A3" s="10" t="s">
        <v>7</v>
      </c>
      <c r="B3" s="11" t="s">
        <v>0</v>
      </c>
      <c r="C3" s="114" t="s">
        <v>288</v>
      </c>
      <c r="D3" s="114" t="s">
        <v>349</v>
      </c>
      <c r="E3" s="114"/>
      <c r="F3" s="114"/>
      <c r="G3" s="114"/>
      <c r="H3" s="114"/>
      <c r="I3" s="63" t="s">
        <v>1</v>
      </c>
    </row>
    <row r="4" spans="1:9" ht="16.5" x14ac:dyDescent="0.3">
      <c r="A4" s="12">
        <v>1</v>
      </c>
      <c r="B4" s="102" t="s">
        <v>54</v>
      </c>
      <c r="C4" s="53">
        <v>3500</v>
      </c>
      <c r="D4" s="53">
        <v>2750</v>
      </c>
      <c r="E4" s="53"/>
      <c r="F4" s="53"/>
      <c r="G4" s="53"/>
      <c r="H4" s="53"/>
      <c r="I4" s="50">
        <f t="shared" ref="I4:I26" si="0">SUM(C4:H4)</f>
        <v>6250</v>
      </c>
    </row>
    <row r="5" spans="1:9" ht="16.5" x14ac:dyDescent="0.3">
      <c r="A5" s="12">
        <v>2</v>
      </c>
      <c r="B5" s="112" t="s">
        <v>42</v>
      </c>
      <c r="C5" s="130">
        <v>2250</v>
      </c>
      <c r="D5" s="53">
        <v>3500</v>
      </c>
      <c r="E5" s="53"/>
      <c r="F5" s="53"/>
      <c r="G5" s="53"/>
      <c r="H5" s="53"/>
      <c r="I5" s="50">
        <f t="shared" si="0"/>
        <v>5750</v>
      </c>
    </row>
    <row r="6" spans="1:9" ht="16.5" x14ac:dyDescent="0.3">
      <c r="A6" s="12">
        <v>3</v>
      </c>
      <c r="B6" s="102" t="s">
        <v>44</v>
      </c>
      <c r="C6" s="53">
        <v>2500</v>
      </c>
      <c r="D6" s="53">
        <v>2000</v>
      </c>
      <c r="E6" s="53"/>
      <c r="F6" s="53"/>
      <c r="G6" s="53"/>
      <c r="H6" s="53"/>
      <c r="I6" s="50">
        <f t="shared" si="0"/>
        <v>4500</v>
      </c>
    </row>
    <row r="7" spans="1:9" ht="16.5" x14ac:dyDescent="0.3">
      <c r="A7" s="12">
        <v>4</v>
      </c>
      <c r="B7" s="102" t="s">
        <v>45</v>
      </c>
      <c r="C7" s="53"/>
      <c r="D7" s="53">
        <v>4000</v>
      </c>
      <c r="E7" s="53"/>
      <c r="F7" s="53"/>
      <c r="G7" s="53"/>
      <c r="H7" s="53"/>
      <c r="I7" s="50">
        <f t="shared" si="0"/>
        <v>4000</v>
      </c>
    </row>
    <row r="8" spans="1:9" ht="16.5" x14ac:dyDescent="0.3">
      <c r="A8" s="12">
        <v>5</v>
      </c>
      <c r="B8" s="102" t="s">
        <v>74</v>
      </c>
      <c r="C8" s="53">
        <v>200</v>
      </c>
      <c r="D8" s="53">
        <v>3000</v>
      </c>
      <c r="E8" s="53"/>
      <c r="F8" s="53"/>
      <c r="G8" s="53"/>
      <c r="H8" s="53"/>
      <c r="I8" s="50">
        <f t="shared" si="0"/>
        <v>3200</v>
      </c>
    </row>
    <row r="9" spans="1:9" ht="16.5" x14ac:dyDescent="0.3">
      <c r="A9" s="12">
        <v>6</v>
      </c>
      <c r="B9" s="112" t="s">
        <v>76</v>
      </c>
      <c r="C9" s="130">
        <v>500</v>
      </c>
      <c r="D9" s="53">
        <v>2500</v>
      </c>
      <c r="E9" s="53"/>
      <c r="F9" s="53"/>
      <c r="G9" s="53"/>
      <c r="H9" s="53"/>
      <c r="I9" s="50">
        <f t="shared" si="0"/>
        <v>3000</v>
      </c>
    </row>
    <row r="10" spans="1:9" ht="16.5" x14ac:dyDescent="0.3">
      <c r="A10" s="12">
        <v>7</v>
      </c>
      <c r="B10" s="112" t="s">
        <v>51</v>
      </c>
      <c r="C10" s="130"/>
      <c r="D10" s="53">
        <v>2500</v>
      </c>
      <c r="E10" s="53"/>
      <c r="F10" s="53"/>
      <c r="G10" s="53"/>
      <c r="H10" s="53"/>
      <c r="I10" s="50">
        <f t="shared" si="0"/>
        <v>2500</v>
      </c>
    </row>
    <row r="11" spans="1:9" ht="16.5" x14ac:dyDescent="0.3">
      <c r="A11" s="12">
        <v>8</v>
      </c>
      <c r="B11" s="102" t="s">
        <v>47</v>
      </c>
      <c r="C11" s="53">
        <v>300</v>
      </c>
      <c r="D11" s="53">
        <v>750</v>
      </c>
      <c r="E11" s="53"/>
      <c r="F11" s="53"/>
      <c r="G11" s="53"/>
      <c r="H11" s="53"/>
      <c r="I11" s="50">
        <f t="shared" si="0"/>
        <v>1050</v>
      </c>
    </row>
    <row r="12" spans="1:9" ht="16.5" x14ac:dyDescent="0.3">
      <c r="A12" s="12">
        <v>9</v>
      </c>
      <c r="B12" s="102" t="s">
        <v>64</v>
      </c>
      <c r="C12" s="53">
        <v>1000</v>
      </c>
      <c r="D12" s="53"/>
      <c r="E12" s="53"/>
      <c r="F12" s="53"/>
      <c r="G12" s="53"/>
      <c r="H12" s="53"/>
      <c r="I12" s="50">
        <f t="shared" si="0"/>
        <v>1000</v>
      </c>
    </row>
    <row r="13" spans="1:9" ht="16.5" x14ac:dyDescent="0.3">
      <c r="A13" s="12">
        <v>10</v>
      </c>
      <c r="B13" s="102" t="s">
        <v>43</v>
      </c>
      <c r="C13" s="53">
        <v>1000</v>
      </c>
      <c r="D13" s="53"/>
      <c r="E13" s="53"/>
      <c r="F13" s="53"/>
      <c r="G13" s="53"/>
      <c r="H13" s="53"/>
      <c r="I13" s="50">
        <f t="shared" si="0"/>
        <v>1000</v>
      </c>
    </row>
    <row r="14" spans="1:9" ht="16.5" x14ac:dyDescent="0.3">
      <c r="A14" s="12">
        <v>11</v>
      </c>
      <c r="B14" s="102" t="s">
        <v>59</v>
      </c>
      <c r="C14" s="53" t="s">
        <v>68</v>
      </c>
      <c r="D14" s="53">
        <v>1000</v>
      </c>
      <c r="E14" s="53"/>
      <c r="F14" s="53"/>
      <c r="G14" s="53"/>
      <c r="H14" s="53"/>
      <c r="I14" s="50">
        <f t="shared" si="0"/>
        <v>1000</v>
      </c>
    </row>
    <row r="15" spans="1:9" ht="16.5" x14ac:dyDescent="0.3">
      <c r="A15" s="12">
        <v>12</v>
      </c>
      <c r="B15" s="102" t="s">
        <v>81</v>
      </c>
      <c r="C15" s="53">
        <v>750</v>
      </c>
      <c r="D15" s="53" t="s">
        <v>68</v>
      </c>
      <c r="E15" s="53"/>
      <c r="F15" s="53"/>
      <c r="G15" s="53"/>
      <c r="H15" s="53"/>
      <c r="I15" s="50">
        <f t="shared" si="0"/>
        <v>750</v>
      </c>
    </row>
    <row r="16" spans="1:9" ht="16.5" x14ac:dyDescent="0.3">
      <c r="A16" s="12">
        <v>13</v>
      </c>
      <c r="B16" s="102" t="s">
        <v>60</v>
      </c>
      <c r="C16" s="53">
        <v>200</v>
      </c>
      <c r="D16" s="53">
        <v>500</v>
      </c>
      <c r="E16" s="53"/>
      <c r="F16" s="53"/>
      <c r="G16" s="53"/>
      <c r="H16" s="53"/>
      <c r="I16" s="50">
        <f t="shared" si="0"/>
        <v>700</v>
      </c>
    </row>
    <row r="17" spans="1:9" ht="16.5" x14ac:dyDescent="0.3">
      <c r="A17" s="12">
        <v>14</v>
      </c>
      <c r="B17" s="102" t="s">
        <v>48</v>
      </c>
      <c r="C17" s="53">
        <v>200</v>
      </c>
      <c r="D17" s="53">
        <v>500</v>
      </c>
      <c r="E17" s="53"/>
      <c r="F17" s="53"/>
      <c r="G17" s="53"/>
      <c r="H17" s="53"/>
      <c r="I17" s="50">
        <f t="shared" si="0"/>
        <v>700</v>
      </c>
    </row>
    <row r="18" spans="1:9" ht="16.5" x14ac:dyDescent="0.3">
      <c r="A18" s="12">
        <v>15</v>
      </c>
      <c r="B18" s="102" t="s">
        <v>79</v>
      </c>
      <c r="C18" s="53"/>
      <c r="D18" s="53">
        <v>500</v>
      </c>
      <c r="E18" s="53"/>
      <c r="F18" s="53"/>
      <c r="G18" s="53"/>
      <c r="H18" s="53"/>
      <c r="I18" s="50">
        <f t="shared" si="0"/>
        <v>500</v>
      </c>
    </row>
    <row r="19" spans="1:9" ht="16.5" x14ac:dyDescent="0.3">
      <c r="A19" s="12">
        <v>16</v>
      </c>
      <c r="B19" s="102" t="s">
        <v>66</v>
      </c>
      <c r="C19" s="53"/>
      <c r="D19" s="53">
        <v>500</v>
      </c>
      <c r="E19" s="53"/>
      <c r="F19" s="53"/>
      <c r="G19" s="53"/>
      <c r="H19" s="53"/>
      <c r="I19" s="50">
        <f t="shared" si="0"/>
        <v>500</v>
      </c>
    </row>
    <row r="20" spans="1:9" ht="16.5" x14ac:dyDescent="0.3">
      <c r="A20" s="12">
        <v>17</v>
      </c>
      <c r="B20" s="102" t="s">
        <v>55</v>
      </c>
      <c r="C20" s="53">
        <v>300</v>
      </c>
      <c r="D20" s="53"/>
      <c r="E20" s="53"/>
      <c r="F20" s="53"/>
      <c r="G20" s="53"/>
      <c r="H20" s="53"/>
      <c r="I20" s="50">
        <f t="shared" si="0"/>
        <v>300</v>
      </c>
    </row>
    <row r="21" spans="1:9" ht="16.5" x14ac:dyDescent="0.3">
      <c r="A21" s="12">
        <v>18</v>
      </c>
      <c r="B21" s="112" t="s">
        <v>85</v>
      </c>
      <c r="C21" s="53">
        <v>200</v>
      </c>
      <c r="D21" s="53"/>
      <c r="E21" s="53"/>
      <c r="F21" s="53"/>
      <c r="G21" s="53"/>
      <c r="H21" s="53"/>
      <c r="I21" s="50">
        <f t="shared" si="0"/>
        <v>200</v>
      </c>
    </row>
    <row r="22" spans="1:9" ht="16.5" x14ac:dyDescent="0.3">
      <c r="A22" s="12">
        <v>19</v>
      </c>
      <c r="B22" s="102" t="s">
        <v>43</v>
      </c>
      <c r="C22" s="53" t="s">
        <v>68</v>
      </c>
      <c r="D22" s="53"/>
      <c r="E22" s="53"/>
      <c r="F22" s="53"/>
      <c r="G22" s="53"/>
      <c r="H22" s="53"/>
      <c r="I22" s="50">
        <f t="shared" si="0"/>
        <v>0</v>
      </c>
    </row>
    <row r="23" spans="1:9" ht="16.5" x14ac:dyDescent="0.3">
      <c r="A23" s="12">
        <v>20</v>
      </c>
      <c r="B23" s="102" t="s">
        <v>67</v>
      </c>
      <c r="C23" s="53" t="s">
        <v>68</v>
      </c>
      <c r="D23" s="53"/>
      <c r="E23" s="53"/>
      <c r="F23" s="53"/>
      <c r="G23" s="53"/>
      <c r="H23" s="53"/>
      <c r="I23" s="50">
        <f t="shared" si="0"/>
        <v>0</v>
      </c>
    </row>
    <row r="24" spans="1:9" ht="16.5" x14ac:dyDescent="0.3">
      <c r="A24" s="12">
        <v>21</v>
      </c>
      <c r="B24" s="131" t="s">
        <v>92</v>
      </c>
      <c r="C24" s="132" t="s">
        <v>68</v>
      </c>
      <c r="D24" s="53"/>
      <c r="E24" s="53"/>
      <c r="F24" s="53"/>
      <c r="G24" s="53"/>
      <c r="H24" s="53"/>
      <c r="I24" s="50">
        <f t="shared" si="0"/>
        <v>0</v>
      </c>
    </row>
    <row r="25" spans="1:9" ht="16.5" x14ac:dyDescent="0.3">
      <c r="A25" s="12">
        <v>22</v>
      </c>
      <c r="B25" s="131" t="s">
        <v>82</v>
      </c>
      <c r="C25" s="130" t="s">
        <v>68</v>
      </c>
      <c r="D25" s="53"/>
      <c r="E25" s="53"/>
      <c r="F25" s="53"/>
      <c r="G25" s="53"/>
      <c r="H25" s="53"/>
      <c r="I25" s="50">
        <f t="shared" si="0"/>
        <v>0</v>
      </c>
    </row>
    <row r="26" spans="1:9" ht="16.5" x14ac:dyDescent="0.3">
      <c r="A26" s="12">
        <v>23</v>
      </c>
      <c r="B26" s="131" t="s">
        <v>55</v>
      </c>
      <c r="C26" s="53" t="s">
        <v>68</v>
      </c>
      <c r="D26" s="53" t="s">
        <v>68</v>
      </c>
      <c r="E26" s="53"/>
      <c r="F26" s="53"/>
      <c r="G26" s="53"/>
      <c r="H26" s="83"/>
      <c r="I26" s="50">
        <f t="shared" si="0"/>
        <v>0</v>
      </c>
    </row>
    <row r="27" spans="1:9" ht="16.5" x14ac:dyDescent="0.3">
      <c r="A27" s="12"/>
      <c r="B27" s="14"/>
      <c r="C27" s="53"/>
      <c r="D27" s="53"/>
      <c r="E27" s="53"/>
      <c r="F27" s="53"/>
      <c r="G27" s="53"/>
      <c r="H27" s="53"/>
      <c r="I27" s="56"/>
    </row>
    <row r="28" spans="1:9" ht="16.5" x14ac:dyDescent="0.3">
      <c r="A28" s="12"/>
      <c r="B28" s="14"/>
      <c r="C28" s="53"/>
      <c r="D28" s="53"/>
      <c r="E28" s="53"/>
      <c r="F28" s="53"/>
      <c r="G28" s="53"/>
      <c r="H28" s="53"/>
      <c r="I28" s="56"/>
    </row>
    <row r="29" spans="1:9" ht="16.5" x14ac:dyDescent="0.3">
      <c r="A29" s="12"/>
      <c r="B29" s="14"/>
      <c r="C29" s="53"/>
      <c r="D29" s="53"/>
      <c r="E29" s="53"/>
      <c r="F29" s="53"/>
      <c r="G29" s="53"/>
      <c r="H29" s="53"/>
      <c r="I29" s="56"/>
    </row>
    <row r="30" spans="1:9" ht="16.5" x14ac:dyDescent="0.3">
      <c r="A30" s="12"/>
      <c r="B30" s="14"/>
      <c r="C30" s="53"/>
      <c r="D30" s="53"/>
      <c r="E30" s="53"/>
      <c r="F30" s="53"/>
      <c r="G30" s="53"/>
      <c r="H30" s="53"/>
      <c r="I30" s="56"/>
    </row>
    <row r="31" spans="1:9" ht="16.5" x14ac:dyDescent="0.3">
      <c r="A31" s="12"/>
      <c r="B31" s="14"/>
      <c r="C31" s="53"/>
      <c r="D31" s="53"/>
      <c r="E31" s="53"/>
      <c r="F31" s="53"/>
      <c r="G31" s="53"/>
      <c r="H31" s="53"/>
      <c r="I31" s="56"/>
    </row>
  </sheetData>
  <sortState xmlns:xlrd2="http://schemas.microsoft.com/office/spreadsheetml/2017/richdata2" ref="B4:I26">
    <sortCondition descending="1" ref="I4:I26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E39"/>
  <sheetViews>
    <sheetView workbookViewId="0">
      <selection activeCell="E15" sqref="E15"/>
    </sheetView>
  </sheetViews>
  <sheetFormatPr defaultRowHeight="12.75" x14ac:dyDescent="0.2"/>
  <sheetData>
    <row r="1" spans="1:5" ht="18.75" thickBot="1" x14ac:dyDescent="0.25">
      <c r="A1" s="160" t="s">
        <v>272</v>
      </c>
      <c r="B1" s="161"/>
      <c r="C1" s="161"/>
      <c r="D1" s="161"/>
      <c r="E1" s="162"/>
    </row>
    <row r="2" spans="1:5" ht="27.75" thickBot="1" x14ac:dyDescent="0.25">
      <c r="A2" s="10" t="s">
        <v>7</v>
      </c>
      <c r="B2" s="11" t="s">
        <v>0</v>
      </c>
      <c r="C2" s="11" t="s">
        <v>11</v>
      </c>
      <c r="D2" s="11" t="s">
        <v>6</v>
      </c>
      <c r="E2" s="107" t="s">
        <v>1</v>
      </c>
    </row>
    <row r="3" spans="1:5" ht="16.5" x14ac:dyDescent="0.2">
      <c r="A3" s="19">
        <v>1</v>
      </c>
      <c r="B3" s="105" t="s">
        <v>42</v>
      </c>
      <c r="C3" s="54">
        <v>5000</v>
      </c>
      <c r="D3" s="7"/>
      <c r="E3" s="108">
        <f t="shared" ref="E3:E14" si="0">SUM(C3:D3)</f>
        <v>5000</v>
      </c>
    </row>
    <row r="4" spans="1:5" ht="16.5" x14ac:dyDescent="0.2">
      <c r="A4" s="19">
        <v>2</v>
      </c>
      <c r="B4" s="105" t="s">
        <v>45</v>
      </c>
      <c r="C4" s="54">
        <v>5000</v>
      </c>
      <c r="D4" s="54"/>
      <c r="E4" s="108">
        <f t="shared" si="0"/>
        <v>5000</v>
      </c>
    </row>
    <row r="5" spans="1:5" ht="16.5" x14ac:dyDescent="0.2">
      <c r="A5" s="19">
        <v>3</v>
      </c>
      <c r="B5" s="105" t="s">
        <v>44</v>
      </c>
      <c r="C5" s="54">
        <v>3750</v>
      </c>
      <c r="D5" s="7"/>
      <c r="E5" s="108">
        <f t="shared" si="0"/>
        <v>3750</v>
      </c>
    </row>
    <row r="6" spans="1:5" ht="16.5" x14ac:dyDescent="0.2">
      <c r="A6" s="19">
        <v>4</v>
      </c>
      <c r="B6" s="105" t="s">
        <v>54</v>
      </c>
      <c r="C6" s="54">
        <v>3750</v>
      </c>
      <c r="D6" s="7"/>
      <c r="E6" s="108">
        <f t="shared" si="0"/>
        <v>3750</v>
      </c>
    </row>
    <row r="7" spans="1:5" ht="16.5" x14ac:dyDescent="0.2">
      <c r="A7" s="19">
        <v>6</v>
      </c>
      <c r="B7" s="105" t="s">
        <v>89</v>
      </c>
      <c r="C7" s="54">
        <v>1500</v>
      </c>
      <c r="D7" s="7"/>
      <c r="E7" s="108">
        <f t="shared" si="0"/>
        <v>1500</v>
      </c>
    </row>
    <row r="8" spans="1:5" ht="16.5" x14ac:dyDescent="0.2">
      <c r="A8" s="19">
        <v>7</v>
      </c>
      <c r="B8" s="105" t="s">
        <v>76</v>
      </c>
      <c r="C8" s="54">
        <v>1500</v>
      </c>
      <c r="D8" s="7"/>
      <c r="E8" s="108">
        <f t="shared" si="0"/>
        <v>1500</v>
      </c>
    </row>
    <row r="9" spans="1:5" ht="16.5" x14ac:dyDescent="0.2">
      <c r="A9" s="19">
        <v>8</v>
      </c>
      <c r="B9" s="105" t="s">
        <v>53</v>
      </c>
      <c r="C9" s="54">
        <v>1500</v>
      </c>
      <c r="D9" s="7"/>
      <c r="E9" s="108">
        <f t="shared" si="0"/>
        <v>1500</v>
      </c>
    </row>
    <row r="10" spans="1:5" ht="16.5" x14ac:dyDescent="0.2">
      <c r="A10" s="19">
        <v>9</v>
      </c>
      <c r="B10" s="106" t="s">
        <v>55</v>
      </c>
      <c r="C10" s="54">
        <v>1000</v>
      </c>
      <c r="D10" s="54"/>
      <c r="E10" s="108">
        <f t="shared" si="0"/>
        <v>1000</v>
      </c>
    </row>
    <row r="11" spans="1:5" ht="16.5" x14ac:dyDescent="0.2">
      <c r="A11" s="19">
        <v>10</v>
      </c>
      <c r="B11" s="105" t="s">
        <v>59</v>
      </c>
      <c r="C11" s="54">
        <v>1000</v>
      </c>
      <c r="D11" s="7"/>
      <c r="E11" s="108">
        <f t="shared" si="0"/>
        <v>1000</v>
      </c>
    </row>
    <row r="12" spans="1:5" ht="16.5" x14ac:dyDescent="0.2">
      <c r="A12" s="19">
        <v>11</v>
      </c>
      <c r="B12" s="105" t="s">
        <v>94</v>
      </c>
      <c r="C12" s="54">
        <v>500</v>
      </c>
      <c r="D12" s="7"/>
      <c r="E12" s="108">
        <f t="shared" si="0"/>
        <v>500</v>
      </c>
    </row>
    <row r="13" spans="1:5" ht="16.5" x14ac:dyDescent="0.2">
      <c r="A13" s="19">
        <v>12</v>
      </c>
      <c r="B13" s="105" t="s">
        <v>86</v>
      </c>
      <c r="C13" s="54">
        <v>500</v>
      </c>
      <c r="D13" s="7"/>
      <c r="E13" s="108">
        <f t="shared" si="0"/>
        <v>500</v>
      </c>
    </row>
    <row r="14" spans="1:5" ht="16.5" x14ac:dyDescent="0.2">
      <c r="A14" s="19">
        <v>13</v>
      </c>
      <c r="B14" s="105" t="s">
        <v>66</v>
      </c>
      <c r="C14" s="54">
        <v>500</v>
      </c>
      <c r="D14" s="7"/>
      <c r="E14" s="108">
        <f t="shared" si="0"/>
        <v>500</v>
      </c>
    </row>
    <row r="15" spans="1:5" ht="16.5" x14ac:dyDescent="0.25">
      <c r="A15" s="19">
        <v>14</v>
      </c>
      <c r="B15" s="105" t="s">
        <v>56</v>
      </c>
      <c r="C15" s="97" t="s">
        <v>68</v>
      </c>
      <c r="D15" s="7"/>
      <c r="E15" s="108"/>
    </row>
    <row r="16" spans="1:5" ht="16.5" x14ac:dyDescent="0.25">
      <c r="A16" s="19">
        <v>15</v>
      </c>
      <c r="B16" s="105" t="s">
        <v>85</v>
      </c>
      <c r="C16" s="97" t="s">
        <v>68</v>
      </c>
      <c r="D16" s="61"/>
      <c r="E16" s="108"/>
    </row>
    <row r="17" spans="1:5" ht="16.5" x14ac:dyDescent="0.25">
      <c r="A17" s="19">
        <v>16</v>
      </c>
      <c r="B17" s="105" t="s">
        <v>60</v>
      </c>
      <c r="C17" s="97" t="s">
        <v>68</v>
      </c>
      <c r="D17" s="7"/>
      <c r="E17" s="108"/>
    </row>
    <row r="18" spans="1:5" ht="16.5" x14ac:dyDescent="0.25">
      <c r="A18" s="19">
        <v>17</v>
      </c>
      <c r="B18" s="105" t="s">
        <v>67</v>
      </c>
      <c r="C18" s="97" t="s">
        <v>68</v>
      </c>
      <c r="D18" s="54"/>
      <c r="E18" s="108"/>
    </row>
    <row r="19" spans="1:5" ht="16.5" x14ac:dyDescent="0.25">
      <c r="A19" s="19">
        <v>18</v>
      </c>
      <c r="B19" s="105" t="s">
        <v>100</v>
      </c>
      <c r="C19" s="97" t="s">
        <v>68</v>
      </c>
      <c r="D19" s="7"/>
      <c r="E19" s="108"/>
    </row>
    <row r="20" spans="1:5" ht="16.5" x14ac:dyDescent="0.25">
      <c r="A20" s="19">
        <v>19</v>
      </c>
      <c r="B20" s="105" t="s">
        <v>96</v>
      </c>
      <c r="C20" s="97" t="s">
        <v>68</v>
      </c>
      <c r="D20" s="7"/>
      <c r="E20" s="108"/>
    </row>
    <row r="21" spans="1:5" ht="16.5" x14ac:dyDescent="0.25">
      <c r="A21" s="19">
        <v>20</v>
      </c>
      <c r="B21" s="105" t="s">
        <v>71</v>
      </c>
      <c r="C21" s="97" t="s">
        <v>68</v>
      </c>
      <c r="D21" s="7"/>
      <c r="E21" s="108"/>
    </row>
    <row r="22" spans="1:5" ht="16.5" x14ac:dyDescent="0.25">
      <c r="A22" s="19">
        <v>21</v>
      </c>
      <c r="B22" s="105" t="s">
        <v>89</v>
      </c>
      <c r="C22" s="97" t="s">
        <v>68</v>
      </c>
      <c r="D22" s="7"/>
      <c r="E22" s="108"/>
    </row>
    <row r="23" spans="1:5" ht="16.5" x14ac:dyDescent="0.25">
      <c r="A23" s="19">
        <v>22</v>
      </c>
      <c r="B23" s="105" t="s">
        <v>52</v>
      </c>
      <c r="C23" s="97" t="s">
        <v>68</v>
      </c>
      <c r="D23" s="76"/>
      <c r="E23" s="108"/>
    </row>
    <row r="24" spans="1:5" ht="16.5" x14ac:dyDescent="0.25">
      <c r="A24" s="19">
        <v>23</v>
      </c>
      <c r="B24" s="105" t="s">
        <v>109</v>
      </c>
      <c r="C24" s="97" t="s">
        <v>68</v>
      </c>
      <c r="D24" s="7"/>
      <c r="E24" s="108"/>
    </row>
    <row r="25" spans="1:5" ht="16.5" x14ac:dyDescent="0.25">
      <c r="A25" s="19">
        <v>25</v>
      </c>
      <c r="B25" s="105" t="s">
        <v>98</v>
      </c>
      <c r="C25" s="97" t="s">
        <v>68</v>
      </c>
      <c r="D25" s="7"/>
      <c r="E25" s="108"/>
    </row>
    <row r="26" spans="1:5" ht="16.5" x14ac:dyDescent="0.25">
      <c r="A26" s="19">
        <v>26</v>
      </c>
      <c r="B26" s="105" t="s">
        <v>51</v>
      </c>
      <c r="C26" s="97" t="s">
        <v>68</v>
      </c>
      <c r="D26" s="7"/>
      <c r="E26" s="108"/>
    </row>
    <row r="27" spans="1:5" ht="16.5" x14ac:dyDescent="0.25">
      <c r="A27" s="19">
        <v>27</v>
      </c>
      <c r="B27" s="106" t="s">
        <v>81</v>
      </c>
      <c r="C27" s="97" t="s">
        <v>68</v>
      </c>
      <c r="D27" s="7"/>
      <c r="E27" s="108"/>
    </row>
    <row r="28" spans="1:5" ht="16.5" x14ac:dyDescent="0.25">
      <c r="A28" s="19">
        <v>28</v>
      </c>
      <c r="B28" s="105" t="s">
        <v>283</v>
      </c>
      <c r="C28" s="97" t="s">
        <v>68</v>
      </c>
      <c r="D28" s="7"/>
      <c r="E28" s="108"/>
    </row>
    <row r="29" spans="1:5" ht="16.5" x14ac:dyDescent="0.25">
      <c r="A29" s="19">
        <v>29</v>
      </c>
      <c r="B29" s="105" t="s">
        <v>99</v>
      </c>
      <c r="C29" s="97" t="s">
        <v>68</v>
      </c>
      <c r="D29" s="7"/>
      <c r="E29" s="108"/>
    </row>
    <row r="30" spans="1:5" ht="16.5" x14ac:dyDescent="0.25">
      <c r="A30" s="19">
        <v>30</v>
      </c>
      <c r="B30" s="105" t="s">
        <v>77</v>
      </c>
      <c r="C30" s="97" t="s">
        <v>68</v>
      </c>
      <c r="D30" s="54"/>
      <c r="E30" s="108"/>
    </row>
    <row r="31" spans="1:5" ht="16.5" x14ac:dyDescent="0.25">
      <c r="A31" s="19">
        <v>31</v>
      </c>
      <c r="B31" s="105" t="s">
        <v>103</v>
      </c>
      <c r="C31" s="97" t="s">
        <v>68</v>
      </c>
      <c r="D31" s="54"/>
      <c r="E31" s="108"/>
    </row>
    <row r="32" spans="1:5" ht="16.5" x14ac:dyDescent="0.25">
      <c r="A32" s="19">
        <v>32</v>
      </c>
      <c r="B32" s="105" t="s">
        <v>92</v>
      </c>
      <c r="C32" s="97" t="s">
        <v>68</v>
      </c>
      <c r="D32" s="54"/>
      <c r="E32" s="108"/>
    </row>
    <row r="33" spans="1:5" ht="16.5" x14ac:dyDescent="0.25">
      <c r="A33" s="19">
        <v>33</v>
      </c>
      <c r="B33" s="105" t="s">
        <v>46</v>
      </c>
      <c r="C33" s="97" t="s">
        <v>68</v>
      </c>
      <c r="D33" s="54"/>
      <c r="E33" s="108"/>
    </row>
    <row r="34" spans="1:5" ht="16.5" x14ac:dyDescent="0.25">
      <c r="A34" s="19">
        <v>34</v>
      </c>
      <c r="B34" s="105" t="s">
        <v>79</v>
      </c>
      <c r="C34" s="97" t="s">
        <v>68</v>
      </c>
      <c r="D34" s="54"/>
      <c r="E34" s="108"/>
    </row>
    <row r="35" spans="1:5" ht="16.5" x14ac:dyDescent="0.25">
      <c r="A35" s="19">
        <v>35</v>
      </c>
      <c r="B35" s="105" t="s">
        <v>289</v>
      </c>
      <c r="C35" s="97" t="s">
        <v>68</v>
      </c>
      <c r="D35" s="54"/>
      <c r="E35" s="108"/>
    </row>
    <row r="36" spans="1:5" ht="16.5" x14ac:dyDescent="0.25">
      <c r="A36" s="19">
        <v>37</v>
      </c>
      <c r="B36" s="105" t="s">
        <v>111</v>
      </c>
      <c r="C36" s="97" t="s">
        <v>68</v>
      </c>
      <c r="D36" s="54"/>
      <c r="E36" s="108"/>
    </row>
    <row r="37" spans="1:5" ht="16.5" x14ac:dyDescent="0.25">
      <c r="A37" s="19">
        <v>38</v>
      </c>
      <c r="B37" s="105" t="s">
        <v>274</v>
      </c>
      <c r="C37" s="97" t="s">
        <v>68</v>
      </c>
      <c r="D37" s="54"/>
      <c r="E37" s="108"/>
    </row>
    <row r="38" spans="1:5" ht="16.5" x14ac:dyDescent="0.25">
      <c r="A38" s="19">
        <v>39</v>
      </c>
      <c r="B38" s="105" t="s">
        <v>64</v>
      </c>
      <c r="C38" s="97" t="s">
        <v>68</v>
      </c>
      <c r="D38" s="54"/>
      <c r="E38" s="108"/>
    </row>
    <row r="39" spans="1:5" ht="16.5" x14ac:dyDescent="0.25">
      <c r="A39" s="19">
        <v>40</v>
      </c>
      <c r="B39" s="105" t="s">
        <v>62</v>
      </c>
      <c r="C39" s="97" t="s">
        <v>68</v>
      </c>
      <c r="D39" s="54"/>
      <c r="E39" s="108"/>
    </row>
  </sheetData>
  <sortState xmlns:xlrd2="http://schemas.microsoft.com/office/spreadsheetml/2017/richdata2" ref="B3:E14">
    <sortCondition descending="1" ref="E3:E14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5"/>
  <sheetViews>
    <sheetView tabSelected="1" view="pageBreakPreview" zoomScale="86" zoomScaleNormal="98" zoomScaleSheetLayoutView="8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C38" sqref="AC38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22" width="8.28515625" customWidth="1"/>
    <col min="25" max="25" width="16.28515625" customWidth="1"/>
  </cols>
  <sheetData>
    <row r="1" spans="1:25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" ht="18" x14ac:dyDescent="0.25">
      <c r="B2" s="5" t="s">
        <v>39</v>
      </c>
      <c r="C2" s="5"/>
      <c r="D2" s="5"/>
      <c r="E2" s="6"/>
      <c r="F2" s="6"/>
      <c r="G2" s="6"/>
      <c r="K2" s="3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5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" ht="29.25" customHeight="1" thickBot="1" x14ac:dyDescent="0.35">
      <c r="A4" s="165" t="s">
        <v>7</v>
      </c>
      <c r="B4" s="169" t="s">
        <v>0</v>
      </c>
      <c r="C4" s="163" t="s">
        <v>227</v>
      </c>
      <c r="D4" s="164"/>
      <c r="E4" s="163" t="s">
        <v>15</v>
      </c>
      <c r="F4" s="164"/>
      <c r="G4" s="163" t="s">
        <v>16</v>
      </c>
      <c r="H4" s="164"/>
      <c r="I4" s="163" t="s">
        <v>230</v>
      </c>
      <c r="J4" s="164"/>
      <c r="K4" s="163" t="s">
        <v>253</v>
      </c>
      <c r="L4" s="164"/>
      <c r="M4" s="163" t="s">
        <v>279</v>
      </c>
      <c r="N4" s="164"/>
      <c r="O4" s="163" t="s">
        <v>292</v>
      </c>
      <c r="P4" s="164"/>
      <c r="Q4" s="163" t="s">
        <v>348</v>
      </c>
      <c r="R4" s="164"/>
      <c r="S4" s="163" t="s">
        <v>385</v>
      </c>
      <c r="T4" s="164"/>
      <c r="U4" s="163" t="s">
        <v>384</v>
      </c>
      <c r="V4" s="164"/>
      <c r="W4" s="167" t="s">
        <v>1</v>
      </c>
      <c r="Y4" s="32"/>
    </row>
    <row r="5" spans="1:25" ht="13.9" customHeight="1" thickBot="1" x14ac:dyDescent="0.35">
      <c r="A5" s="166"/>
      <c r="B5" s="170"/>
      <c r="C5" s="86" t="s">
        <v>14</v>
      </c>
      <c r="D5" s="17" t="s">
        <v>17</v>
      </c>
      <c r="E5" s="33" t="s">
        <v>14</v>
      </c>
      <c r="F5" s="17" t="s">
        <v>17</v>
      </c>
      <c r="G5" s="17" t="s">
        <v>14</v>
      </c>
      <c r="H5" s="17" t="s">
        <v>17</v>
      </c>
      <c r="I5" s="17" t="s">
        <v>14</v>
      </c>
      <c r="J5" s="28" t="s">
        <v>17</v>
      </c>
      <c r="K5" s="17" t="s">
        <v>14</v>
      </c>
      <c r="L5" s="28" t="s">
        <v>17</v>
      </c>
      <c r="M5" s="17" t="s">
        <v>14</v>
      </c>
      <c r="N5" s="28" t="s">
        <v>17</v>
      </c>
      <c r="O5" s="17" t="s">
        <v>14</v>
      </c>
      <c r="P5" s="28" t="s">
        <v>17</v>
      </c>
      <c r="Q5" s="17" t="s">
        <v>14</v>
      </c>
      <c r="R5" s="28" t="s">
        <v>17</v>
      </c>
      <c r="S5" s="17" t="s">
        <v>14</v>
      </c>
      <c r="T5" s="28" t="s">
        <v>17</v>
      </c>
      <c r="U5" s="17" t="s">
        <v>14</v>
      </c>
      <c r="V5" s="28" t="s">
        <v>17</v>
      </c>
      <c r="W5" s="168"/>
      <c r="Y5" s="32"/>
    </row>
    <row r="6" spans="1:25" ht="16.5" x14ac:dyDescent="0.3">
      <c r="A6" s="26">
        <v>1</v>
      </c>
      <c r="B6" s="152" t="s">
        <v>76</v>
      </c>
      <c r="C6" s="70"/>
      <c r="D6" s="24">
        <v>674</v>
      </c>
      <c r="E6" s="153"/>
      <c r="F6" s="24">
        <v>500</v>
      </c>
      <c r="G6" s="23">
        <v>1400</v>
      </c>
      <c r="H6" s="24">
        <v>600</v>
      </c>
      <c r="I6" s="24"/>
      <c r="J6" s="24">
        <v>2250</v>
      </c>
      <c r="K6" s="23"/>
      <c r="L6" s="24"/>
      <c r="M6" s="21"/>
      <c r="N6" s="24"/>
      <c r="O6" s="21">
        <v>500</v>
      </c>
      <c r="P6" s="24">
        <v>550</v>
      </c>
      <c r="Q6" s="21">
        <v>3400</v>
      </c>
      <c r="R6" s="24">
        <v>700</v>
      </c>
      <c r="S6" s="21">
        <v>2500</v>
      </c>
      <c r="T6" s="24">
        <v>1000</v>
      </c>
      <c r="U6" s="21">
        <v>600</v>
      </c>
      <c r="V6" s="24">
        <v>150</v>
      </c>
      <c r="W6" s="9">
        <f t="shared" ref="W6:W44" si="0">SUM(C6:V6)</f>
        <v>14824</v>
      </c>
      <c r="Y6" s="32"/>
    </row>
    <row r="7" spans="1:25" ht="16.5" x14ac:dyDescent="0.3">
      <c r="A7" s="26">
        <v>2</v>
      </c>
      <c r="B7" s="14" t="s">
        <v>44</v>
      </c>
      <c r="C7" s="70"/>
      <c r="D7" s="24">
        <v>900</v>
      </c>
      <c r="E7" s="20"/>
      <c r="F7" s="25">
        <v>750</v>
      </c>
      <c r="G7" s="21"/>
      <c r="H7" s="25"/>
      <c r="I7" s="25">
        <v>5400</v>
      </c>
      <c r="J7" s="25">
        <v>450</v>
      </c>
      <c r="K7" s="21">
        <v>1200</v>
      </c>
      <c r="L7" s="25"/>
      <c r="M7" s="21"/>
      <c r="N7" s="25"/>
      <c r="O7" s="21"/>
      <c r="P7" s="25">
        <v>100</v>
      </c>
      <c r="Q7" s="21">
        <v>2000</v>
      </c>
      <c r="R7" s="25">
        <v>575</v>
      </c>
      <c r="S7" s="21">
        <v>3000</v>
      </c>
      <c r="T7" s="25">
        <v>250</v>
      </c>
      <c r="U7" s="21"/>
      <c r="V7" s="25">
        <v>150</v>
      </c>
      <c r="W7" s="9">
        <f t="shared" si="0"/>
        <v>14775</v>
      </c>
      <c r="Y7" s="32"/>
    </row>
    <row r="8" spans="1:25" ht="15.75" customHeight="1" x14ac:dyDescent="0.3">
      <c r="A8" s="26">
        <v>3</v>
      </c>
      <c r="B8" s="13" t="s">
        <v>42</v>
      </c>
      <c r="C8" s="70"/>
      <c r="D8" s="24">
        <v>1387</v>
      </c>
      <c r="E8" s="20"/>
      <c r="F8" s="25">
        <v>300</v>
      </c>
      <c r="G8" s="21">
        <v>1600</v>
      </c>
      <c r="H8" s="25">
        <v>200</v>
      </c>
      <c r="I8" s="25"/>
      <c r="J8" s="25">
        <v>450</v>
      </c>
      <c r="K8" s="21"/>
      <c r="L8" s="25"/>
      <c r="M8" s="21"/>
      <c r="N8" s="25"/>
      <c r="O8" s="21"/>
      <c r="P8" s="25">
        <v>650</v>
      </c>
      <c r="Q8" s="21">
        <v>600</v>
      </c>
      <c r="R8" s="25">
        <v>1350</v>
      </c>
      <c r="S8" s="21">
        <v>3000</v>
      </c>
      <c r="T8" s="25"/>
      <c r="U8" s="21"/>
      <c r="V8" s="25">
        <v>600</v>
      </c>
      <c r="W8" s="9">
        <f t="shared" si="0"/>
        <v>10137</v>
      </c>
      <c r="Y8" s="32"/>
    </row>
    <row r="9" spans="1:25" ht="16.5" x14ac:dyDescent="0.3">
      <c r="A9" s="26">
        <v>4</v>
      </c>
      <c r="B9" s="13" t="s">
        <v>45</v>
      </c>
      <c r="C9" s="70"/>
      <c r="D9" s="24">
        <v>300</v>
      </c>
      <c r="E9" s="20"/>
      <c r="F9" s="25">
        <v>1000</v>
      </c>
      <c r="G9" s="21"/>
      <c r="H9" s="25"/>
      <c r="I9" s="25"/>
      <c r="J9" s="25">
        <v>450</v>
      </c>
      <c r="K9" s="21"/>
      <c r="L9" s="25"/>
      <c r="M9" s="21"/>
      <c r="N9" s="25"/>
      <c r="O9" s="21">
        <v>2200</v>
      </c>
      <c r="P9" s="25">
        <v>600</v>
      </c>
      <c r="Q9" s="21"/>
      <c r="R9" s="25"/>
      <c r="S9" s="21"/>
      <c r="T9" s="25"/>
      <c r="U9" s="21">
        <v>2100</v>
      </c>
      <c r="V9" s="25">
        <v>750</v>
      </c>
      <c r="W9" s="9">
        <f t="shared" si="0"/>
        <v>7400</v>
      </c>
      <c r="Y9" s="32"/>
    </row>
    <row r="10" spans="1:25" ht="16.5" x14ac:dyDescent="0.3">
      <c r="A10" s="26">
        <v>5</v>
      </c>
      <c r="B10" s="15" t="s">
        <v>271</v>
      </c>
      <c r="C10" s="70"/>
      <c r="D10" s="24"/>
      <c r="E10" s="20"/>
      <c r="F10" s="25"/>
      <c r="G10" s="21"/>
      <c r="H10" s="25"/>
      <c r="I10" s="25"/>
      <c r="J10" s="25"/>
      <c r="K10" s="21">
        <v>1000</v>
      </c>
      <c r="L10" s="25"/>
      <c r="M10" s="21"/>
      <c r="N10" s="25"/>
      <c r="O10" s="21">
        <v>500</v>
      </c>
      <c r="P10" s="25"/>
      <c r="Q10" s="21">
        <v>1000</v>
      </c>
      <c r="R10" s="25"/>
      <c r="S10" s="21">
        <v>3000</v>
      </c>
      <c r="T10" s="25"/>
      <c r="U10" s="21"/>
      <c r="V10" s="25">
        <v>150</v>
      </c>
      <c r="W10" s="9">
        <f t="shared" si="0"/>
        <v>5650</v>
      </c>
      <c r="Y10" s="32"/>
    </row>
    <row r="11" spans="1:25" ht="16.5" x14ac:dyDescent="0.3">
      <c r="A11" s="26">
        <v>6</v>
      </c>
      <c r="B11" s="14" t="s">
        <v>92</v>
      </c>
      <c r="C11" s="70"/>
      <c r="D11" s="24">
        <v>150</v>
      </c>
      <c r="E11" s="21"/>
      <c r="F11" s="25"/>
      <c r="G11" s="21"/>
      <c r="H11" s="25"/>
      <c r="I11" s="25"/>
      <c r="J11" s="25">
        <v>1800</v>
      </c>
      <c r="K11" s="21"/>
      <c r="L11" s="25"/>
      <c r="M11" s="21"/>
      <c r="N11" s="25"/>
      <c r="O11" s="21"/>
      <c r="P11" s="25"/>
      <c r="Q11" s="21"/>
      <c r="R11" s="25"/>
      <c r="S11" s="21">
        <v>2500</v>
      </c>
      <c r="T11" s="25"/>
      <c r="U11" s="21"/>
      <c r="V11" s="25"/>
      <c r="W11" s="9">
        <f t="shared" si="0"/>
        <v>4450</v>
      </c>
      <c r="Y11" s="32"/>
    </row>
    <row r="12" spans="1:25" ht="16.5" x14ac:dyDescent="0.3">
      <c r="A12" s="26">
        <v>7</v>
      </c>
      <c r="B12" s="13" t="s">
        <v>55</v>
      </c>
      <c r="C12" s="70"/>
      <c r="D12" s="24">
        <v>300</v>
      </c>
      <c r="E12" s="20"/>
      <c r="F12" s="25">
        <v>600</v>
      </c>
      <c r="G12" s="21"/>
      <c r="H12" s="25"/>
      <c r="I12" s="25"/>
      <c r="J12" s="25">
        <v>450</v>
      </c>
      <c r="K12" s="21"/>
      <c r="L12" s="25"/>
      <c r="M12" s="21"/>
      <c r="N12" s="25"/>
      <c r="O12" s="21">
        <v>1100</v>
      </c>
      <c r="P12" s="25">
        <v>600</v>
      </c>
      <c r="Q12" s="21"/>
      <c r="R12" s="25"/>
      <c r="S12" s="21"/>
      <c r="T12" s="25">
        <v>250</v>
      </c>
      <c r="U12" s="21"/>
      <c r="V12" s="25">
        <v>300</v>
      </c>
      <c r="W12" s="9">
        <f t="shared" si="0"/>
        <v>3600</v>
      </c>
      <c r="Y12" s="32"/>
    </row>
    <row r="13" spans="1:25" ht="16.5" x14ac:dyDescent="0.3">
      <c r="A13" s="26">
        <v>8</v>
      </c>
      <c r="B13" s="13" t="s">
        <v>94</v>
      </c>
      <c r="C13" s="70"/>
      <c r="D13" s="24">
        <v>450</v>
      </c>
      <c r="E13" s="20"/>
      <c r="F13" s="25">
        <v>400</v>
      </c>
      <c r="G13" s="21"/>
      <c r="H13" s="25">
        <v>200</v>
      </c>
      <c r="I13" s="25"/>
      <c r="J13" s="25">
        <v>450</v>
      </c>
      <c r="K13" s="21"/>
      <c r="L13" s="25"/>
      <c r="M13" s="21"/>
      <c r="N13" s="25"/>
      <c r="O13" s="21"/>
      <c r="P13" s="25">
        <v>50</v>
      </c>
      <c r="Q13" s="21"/>
      <c r="R13" s="25"/>
      <c r="S13" s="21"/>
      <c r="T13" s="25"/>
      <c r="U13" s="21"/>
      <c r="V13" s="25"/>
      <c r="W13" s="9">
        <f t="shared" si="0"/>
        <v>1550</v>
      </c>
      <c r="Y13" s="32"/>
    </row>
    <row r="14" spans="1:25" ht="16.5" x14ac:dyDescent="0.3">
      <c r="A14" s="26">
        <v>9</v>
      </c>
      <c r="B14" s="13" t="s">
        <v>67</v>
      </c>
      <c r="C14" s="70"/>
      <c r="D14" s="24">
        <v>150</v>
      </c>
      <c r="E14" s="20"/>
      <c r="F14" s="25">
        <v>600</v>
      </c>
      <c r="G14" s="21"/>
      <c r="H14" s="25"/>
      <c r="I14" s="25"/>
      <c r="J14" s="25"/>
      <c r="K14" s="21"/>
      <c r="L14" s="25"/>
      <c r="M14" s="21"/>
      <c r="N14" s="25"/>
      <c r="O14" s="21">
        <v>600</v>
      </c>
      <c r="P14" s="25"/>
      <c r="Q14" s="21"/>
      <c r="R14" s="25"/>
      <c r="S14" s="21"/>
      <c r="T14" s="25"/>
      <c r="U14" s="21"/>
      <c r="V14" s="25">
        <v>150</v>
      </c>
      <c r="W14" s="9">
        <f t="shared" si="0"/>
        <v>1500</v>
      </c>
      <c r="Y14" s="32"/>
    </row>
    <row r="15" spans="1:25" ht="16.5" x14ac:dyDescent="0.3">
      <c r="A15" s="26">
        <v>10</v>
      </c>
      <c r="B15" s="14" t="s">
        <v>72</v>
      </c>
      <c r="C15" s="70"/>
      <c r="D15" s="24">
        <v>150</v>
      </c>
      <c r="E15" s="21"/>
      <c r="F15" s="25">
        <v>300</v>
      </c>
      <c r="G15" s="21"/>
      <c r="H15" s="25"/>
      <c r="I15" s="25"/>
      <c r="J15" s="25"/>
      <c r="K15" s="21"/>
      <c r="L15" s="25"/>
      <c r="M15" s="21"/>
      <c r="N15" s="25"/>
      <c r="O15" s="21"/>
      <c r="P15" s="25"/>
      <c r="Q15" s="21"/>
      <c r="R15" s="25">
        <v>900</v>
      </c>
      <c r="S15" s="21"/>
      <c r="T15" s="25"/>
      <c r="U15" s="21"/>
      <c r="V15" s="25"/>
      <c r="W15" s="9">
        <f t="shared" si="0"/>
        <v>1350</v>
      </c>
      <c r="Y15" s="32"/>
    </row>
    <row r="16" spans="1:25" ht="15.75" customHeight="1" x14ac:dyDescent="0.3">
      <c r="A16" s="26">
        <v>11</v>
      </c>
      <c r="B16" s="13" t="s">
        <v>54</v>
      </c>
      <c r="C16" s="70"/>
      <c r="D16" s="24">
        <v>450</v>
      </c>
      <c r="E16" s="20"/>
      <c r="F16" s="25">
        <v>400</v>
      </c>
      <c r="G16" s="21"/>
      <c r="H16" s="25"/>
      <c r="I16" s="25"/>
      <c r="J16" s="25"/>
      <c r="K16" s="21"/>
      <c r="L16" s="25"/>
      <c r="M16" s="21"/>
      <c r="N16" s="25"/>
      <c r="O16" s="21"/>
      <c r="P16" s="25"/>
      <c r="Q16" s="21"/>
      <c r="R16" s="25">
        <v>300</v>
      </c>
      <c r="S16" s="21"/>
      <c r="T16" s="25"/>
      <c r="U16" s="21"/>
      <c r="V16" s="25">
        <v>150</v>
      </c>
      <c r="W16" s="9">
        <f t="shared" si="0"/>
        <v>1300</v>
      </c>
      <c r="Y16" s="32"/>
    </row>
    <row r="17" spans="1:25" ht="16.5" x14ac:dyDescent="0.3">
      <c r="A17" s="26">
        <v>12</v>
      </c>
      <c r="B17" s="14" t="s">
        <v>91</v>
      </c>
      <c r="C17" s="70"/>
      <c r="D17" s="24">
        <v>150</v>
      </c>
      <c r="E17" s="21"/>
      <c r="F17" s="25">
        <v>400</v>
      </c>
      <c r="G17" s="21"/>
      <c r="H17" s="25"/>
      <c r="I17" s="25"/>
      <c r="J17" s="25"/>
      <c r="K17" s="21"/>
      <c r="L17" s="25"/>
      <c r="M17" s="21"/>
      <c r="N17" s="25"/>
      <c r="O17" s="21">
        <v>500</v>
      </c>
      <c r="P17" s="25"/>
      <c r="Q17" s="21"/>
      <c r="R17" s="25"/>
      <c r="S17" s="21"/>
      <c r="T17" s="25"/>
      <c r="U17" s="21"/>
      <c r="V17" s="25">
        <v>150</v>
      </c>
      <c r="W17" s="9">
        <f t="shared" si="0"/>
        <v>1200</v>
      </c>
      <c r="Y17" s="32"/>
    </row>
    <row r="18" spans="1:25" ht="16.5" x14ac:dyDescent="0.3">
      <c r="A18" s="26">
        <v>13</v>
      </c>
      <c r="B18" s="13" t="s">
        <v>107</v>
      </c>
      <c r="C18" s="70"/>
      <c r="D18" s="24">
        <v>150</v>
      </c>
      <c r="E18" s="20"/>
      <c r="F18" s="25"/>
      <c r="G18" s="21">
        <v>1000</v>
      </c>
      <c r="H18" s="25"/>
      <c r="I18" s="25"/>
      <c r="J18" s="25"/>
      <c r="K18" s="21"/>
      <c r="L18" s="25"/>
      <c r="M18" s="21"/>
      <c r="N18" s="25"/>
      <c r="O18" s="21"/>
      <c r="P18" s="25"/>
      <c r="Q18" s="21"/>
      <c r="R18" s="25"/>
      <c r="S18" s="21"/>
      <c r="T18" s="25"/>
      <c r="U18" s="21"/>
      <c r="V18" s="25"/>
      <c r="W18" s="9">
        <f t="shared" si="0"/>
        <v>1150</v>
      </c>
      <c r="Y18" s="32"/>
    </row>
    <row r="19" spans="1:25" ht="16.5" x14ac:dyDescent="0.3">
      <c r="A19" s="26">
        <v>14</v>
      </c>
      <c r="B19" s="13" t="s">
        <v>59</v>
      </c>
      <c r="C19" s="70"/>
      <c r="D19" s="24"/>
      <c r="E19" s="20"/>
      <c r="F19" s="25"/>
      <c r="G19" s="21"/>
      <c r="H19" s="25"/>
      <c r="I19" s="25"/>
      <c r="J19" s="25"/>
      <c r="K19" s="21">
        <v>400</v>
      </c>
      <c r="L19" s="25"/>
      <c r="M19" s="21"/>
      <c r="N19" s="25"/>
      <c r="O19" s="21"/>
      <c r="P19" s="25">
        <v>400</v>
      </c>
      <c r="Q19" s="21"/>
      <c r="R19" s="25">
        <v>300</v>
      </c>
      <c r="S19" s="21"/>
      <c r="T19" s="25"/>
      <c r="U19" s="21"/>
      <c r="V19" s="25"/>
      <c r="W19" s="9">
        <f t="shared" si="0"/>
        <v>1100</v>
      </c>
      <c r="Y19" s="32"/>
    </row>
    <row r="20" spans="1:25" ht="16.5" x14ac:dyDescent="0.3">
      <c r="A20" s="26">
        <v>15</v>
      </c>
      <c r="B20" s="15" t="s">
        <v>97</v>
      </c>
      <c r="C20" s="70"/>
      <c r="D20" s="24">
        <v>150</v>
      </c>
      <c r="E20" s="20"/>
      <c r="F20" s="25">
        <v>200</v>
      </c>
      <c r="G20" s="21"/>
      <c r="H20" s="25"/>
      <c r="I20" s="25"/>
      <c r="J20" s="25"/>
      <c r="K20" s="21"/>
      <c r="L20" s="25"/>
      <c r="M20" s="21"/>
      <c r="N20" s="25"/>
      <c r="O20" s="21">
        <v>600</v>
      </c>
      <c r="P20" s="25"/>
      <c r="Q20" s="21"/>
      <c r="R20" s="25"/>
      <c r="S20" s="21"/>
      <c r="T20" s="25"/>
      <c r="U20" s="21"/>
      <c r="V20" s="25">
        <v>150</v>
      </c>
      <c r="W20" s="9">
        <f t="shared" si="0"/>
        <v>1100</v>
      </c>
      <c r="Y20" s="32"/>
    </row>
    <row r="21" spans="1:25" ht="16.5" x14ac:dyDescent="0.3">
      <c r="A21" s="26">
        <v>16</v>
      </c>
      <c r="B21" s="14" t="s">
        <v>98</v>
      </c>
      <c r="C21" s="70"/>
      <c r="D21" s="24">
        <v>150</v>
      </c>
      <c r="E21" s="20"/>
      <c r="F21" s="25">
        <v>50</v>
      </c>
      <c r="G21" s="21"/>
      <c r="H21" s="25"/>
      <c r="I21" s="25"/>
      <c r="J21" s="25"/>
      <c r="K21" s="21"/>
      <c r="L21" s="25"/>
      <c r="M21" s="21"/>
      <c r="N21" s="25"/>
      <c r="O21" s="21">
        <v>500</v>
      </c>
      <c r="P21" s="25">
        <v>250</v>
      </c>
      <c r="Q21" s="21"/>
      <c r="R21" s="25"/>
      <c r="S21" s="21"/>
      <c r="T21" s="25"/>
      <c r="U21" s="21"/>
      <c r="V21" s="25">
        <v>150</v>
      </c>
      <c r="W21" s="9">
        <f t="shared" si="0"/>
        <v>1100</v>
      </c>
      <c r="Y21" s="32"/>
    </row>
    <row r="22" spans="1:25" ht="16.5" x14ac:dyDescent="0.3">
      <c r="A22" s="26">
        <v>17</v>
      </c>
      <c r="B22" s="13" t="s">
        <v>58</v>
      </c>
      <c r="C22" s="70"/>
      <c r="D22" s="24"/>
      <c r="E22" s="20"/>
      <c r="F22" s="25"/>
      <c r="G22" s="21"/>
      <c r="H22" s="25">
        <v>200</v>
      </c>
      <c r="I22" s="25"/>
      <c r="J22" s="25"/>
      <c r="K22" s="21"/>
      <c r="L22" s="25"/>
      <c r="M22" s="21"/>
      <c r="N22" s="25"/>
      <c r="O22" s="21"/>
      <c r="P22" s="25"/>
      <c r="Q22" s="21"/>
      <c r="R22" s="25">
        <v>375</v>
      </c>
      <c r="S22" s="21"/>
      <c r="T22" s="25">
        <v>500</v>
      </c>
      <c r="U22" s="21"/>
      <c r="V22" s="25"/>
      <c r="W22" s="9">
        <f t="shared" si="0"/>
        <v>1075</v>
      </c>
      <c r="Y22" s="32"/>
    </row>
    <row r="23" spans="1:25" ht="16.5" x14ac:dyDescent="0.3">
      <c r="A23" s="26">
        <v>18</v>
      </c>
      <c r="B23" s="13" t="s">
        <v>79</v>
      </c>
      <c r="C23" s="70"/>
      <c r="D23" s="24"/>
      <c r="E23" s="20"/>
      <c r="F23" s="25"/>
      <c r="G23" s="21"/>
      <c r="H23" s="25"/>
      <c r="I23" s="25"/>
      <c r="J23" s="25"/>
      <c r="K23" s="21"/>
      <c r="L23" s="25"/>
      <c r="M23" s="21"/>
      <c r="N23" s="25"/>
      <c r="O23" s="21"/>
      <c r="P23" s="25"/>
      <c r="Q23" s="21">
        <v>1000</v>
      </c>
      <c r="R23" s="25"/>
      <c r="S23" s="21"/>
      <c r="T23" s="25"/>
      <c r="U23" s="21"/>
      <c r="V23" s="25"/>
      <c r="W23" s="9">
        <f t="shared" si="0"/>
        <v>1000</v>
      </c>
      <c r="Y23" s="32"/>
    </row>
    <row r="24" spans="1:25" ht="16.5" x14ac:dyDescent="0.3">
      <c r="A24" s="26">
        <v>19</v>
      </c>
      <c r="B24" s="15" t="s">
        <v>81</v>
      </c>
      <c r="C24" s="70"/>
      <c r="D24" s="24">
        <v>150</v>
      </c>
      <c r="E24" s="20"/>
      <c r="F24" s="25"/>
      <c r="G24" s="21"/>
      <c r="H24" s="25"/>
      <c r="I24" s="25"/>
      <c r="J24" s="25">
        <v>450</v>
      </c>
      <c r="K24" s="21"/>
      <c r="L24" s="25"/>
      <c r="M24" s="21"/>
      <c r="N24" s="25"/>
      <c r="O24" s="21"/>
      <c r="P24" s="25"/>
      <c r="Q24" s="21"/>
      <c r="R24" s="25">
        <v>300</v>
      </c>
      <c r="S24" s="21"/>
      <c r="T24" s="25"/>
      <c r="U24" s="21"/>
      <c r="V24" s="25"/>
      <c r="W24" s="9">
        <f t="shared" si="0"/>
        <v>900</v>
      </c>
      <c r="Y24" s="32"/>
    </row>
    <row r="25" spans="1:25" ht="15.75" customHeight="1" x14ac:dyDescent="0.3">
      <c r="A25" s="26">
        <v>20</v>
      </c>
      <c r="B25" s="16" t="s">
        <v>51</v>
      </c>
      <c r="C25" s="70"/>
      <c r="D25" s="24"/>
      <c r="E25" s="20"/>
      <c r="F25" s="25">
        <v>400</v>
      </c>
      <c r="G25" s="21"/>
      <c r="H25" s="25"/>
      <c r="I25" s="25"/>
      <c r="J25" s="25"/>
      <c r="K25" s="21"/>
      <c r="L25" s="25"/>
      <c r="M25" s="21"/>
      <c r="N25" s="25"/>
      <c r="O25" s="21"/>
      <c r="P25" s="25">
        <v>400</v>
      </c>
      <c r="Q25" s="21"/>
      <c r="R25" s="25"/>
      <c r="S25" s="21"/>
      <c r="T25" s="25"/>
      <c r="U25" s="21"/>
      <c r="V25" s="25">
        <v>150</v>
      </c>
      <c r="W25" s="9">
        <f t="shared" si="0"/>
        <v>950</v>
      </c>
      <c r="Y25" s="32"/>
    </row>
    <row r="26" spans="1:25" ht="16.5" x14ac:dyDescent="0.3">
      <c r="A26" s="26">
        <v>21</v>
      </c>
      <c r="B26" s="13" t="s">
        <v>66</v>
      </c>
      <c r="C26" s="70"/>
      <c r="D26" s="24"/>
      <c r="E26" s="20"/>
      <c r="F26" s="25"/>
      <c r="G26" s="21"/>
      <c r="H26" s="25"/>
      <c r="I26" s="25"/>
      <c r="J26" s="25"/>
      <c r="K26" s="21"/>
      <c r="L26" s="25"/>
      <c r="M26" s="21"/>
      <c r="N26" s="25"/>
      <c r="O26" s="21"/>
      <c r="P26" s="25">
        <v>400</v>
      </c>
      <c r="Q26" s="21"/>
      <c r="R26" s="25"/>
      <c r="S26" s="21"/>
      <c r="T26" s="25"/>
      <c r="U26" s="21"/>
      <c r="V26" s="25">
        <v>300</v>
      </c>
      <c r="W26" s="9">
        <f t="shared" si="0"/>
        <v>700</v>
      </c>
      <c r="Y26" s="32"/>
    </row>
    <row r="27" spans="1:25" ht="16.5" x14ac:dyDescent="0.3">
      <c r="A27" s="26">
        <v>22</v>
      </c>
      <c r="B27" s="16" t="s">
        <v>86</v>
      </c>
      <c r="C27" s="70"/>
      <c r="D27" s="24">
        <v>300</v>
      </c>
      <c r="E27" s="20"/>
      <c r="F27" s="25"/>
      <c r="G27" s="21"/>
      <c r="H27" s="25"/>
      <c r="I27" s="25"/>
      <c r="J27" s="25"/>
      <c r="K27" s="21"/>
      <c r="L27" s="25"/>
      <c r="M27" s="21"/>
      <c r="N27" s="25"/>
      <c r="O27" s="21"/>
      <c r="P27" s="25">
        <v>200</v>
      </c>
      <c r="Q27" s="21"/>
      <c r="R27" s="25"/>
      <c r="S27" s="21"/>
      <c r="T27" s="25"/>
      <c r="U27" s="21"/>
      <c r="V27" s="25"/>
      <c r="W27" s="9">
        <f t="shared" si="0"/>
        <v>500</v>
      </c>
      <c r="Y27" s="32"/>
    </row>
    <row r="28" spans="1:25" ht="16.5" x14ac:dyDescent="0.3">
      <c r="A28" s="26">
        <v>23</v>
      </c>
      <c r="B28" s="14" t="s">
        <v>64</v>
      </c>
      <c r="C28" s="70"/>
      <c r="D28" s="24"/>
      <c r="E28" s="20"/>
      <c r="F28" s="25">
        <v>400</v>
      </c>
      <c r="G28" s="21"/>
      <c r="H28" s="25"/>
      <c r="I28" s="25"/>
      <c r="J28" s="25"/>
      <c r="K28" s="21"/>
      <c r="L28" s="25"/>
      <c r="M28" s="21"/>
      <c r="N28" s="25"/>
      <c r="O28" s="21"/>
      <c r="P28" s="25"/>
      <c r="Q28" s="21"/>
      <c r="R28" s="25"/>
      <c r="S28" s="21"/>
      <c r="T28" s="25"/>
      <c r="U28" s="21"/>
      <c r="V28" s="25"/>
      <c r="W28" s="9">
        <f t="shared" si="0"/>
        <v>400</v>
      </c>
      <c r="Y28" s="32"/>
    </row>
    <row r="29" spans="1:25" ht="16.5" x14ac:dyDescent="0.3">
      <c r="A29" s="26">
        <v>24</v>
      </c>
      <c r="B29" s="13" t="s">
        <v>106</v>
      </c>
      <c r="C29" s="70"/>
      <c r="D29" s="24"/>
      <c r="E29" s="20"/>
      <c r="F29" s="25"/>
      <c r="G29" s="21"/>
      <c r="H29" s="25"/>
      <c r="I29" s="25"/>
      <c r="J29" s="25"/>
      <c r="K29" s="21"/>
      <c r="L29" s="25"/>
      <c r="M29" s="21"/>
      <c r="N29" s="25">
        <v>300</v>
      </c>
      <c r="O29" s="21"/>
      <c r="P29" s="25"/>
      <c r="Q29" s="21"/>
      <c r="R29" s="25"/>
      <c r="S29" s="21"/>
      <c r="T29" s="25"/>
      <c r="U29" s="21"/>
      <c r="V29" s="25"/>
      <c r="W29" s="9">
        <f t="shared" si="0"/>
        <v>300</v>
      </c>
      <c r="Y29" s="32"/>
    </row>
    <row r="30" spans="1:25" ht="16.5" x14ac:dyDescent="0.3">
      <c r="A30" s="26">
        <v>25</v>
      </c>
      <c r="B30" s="14" t="s">
        <v>74</v>
      </c>
      <c r="C30" s="70"/>
      <c r="D30" s="24"/>
      <c r="E30" s="21"/>
      <c r="F30" s="25">
        <v>100</v>
      </c>
      <c r="G30" s="21"/>
      <c r="H30" s="25"/>
      <c r="I30" s="25"/>
      <c r="J30" s="25"/>
      <c r="K30" s="21"/>
      <c r="L30" s="25"/>
      <c r="M30" s="21"/>
      <c r="N30" s="25"/>
      <c r="O30" s="21"/>
      <c r="P30" s="25">
        <v>200</v>
      </c>
      <c r="Q30" s="21"/>
      <c r="R30" s="25"/>
      <c r="S30" s="21"/>
      <c r="T30" s="25"/>
      <c r="U30" s="21"/>
      <c r="V30" s="25"/>
      <c r="W30" s="9">
        <f t="shared" si="0"/>
        <v>300</v>
      </c>
      <c r="Y30" s="32"/>
    </row>
    <row r="31" spans="1:25" ht="16.5" x14ac:dyDescent="0.3">
      <c r="A31" s="26">
        <v>26</v>
      </c>
      <c r="B31" s="13" t="s">
        <v>283</v>
      </c>
      <c r="C31" s="70"/>
      <c r="D31" s="24"/>
      <c r="E31" s="20"/>
      <c r="F31" s="25"/>
      <c r="G31" s="21"/>
      <c r="H31" s="25"/>
      <c r="I31" s="25"/>
      <c r="J31" s="25"/>
      <c r="K31" s="21"/>
      <c r="L31" s="25"/>
      <c r="M31" s="21"/>
      <c r="N31" s="25"/>
      <c r="O31" s="21"/>
      <c r="P31" s="25"/>
      <c r="Q31" s="21"/>
      <c r="R31" s="25"/>
      <c r="S31" s="21"/>
      <c r="T31" s="25"/>
      <c r="U31" s="21"/>
      <c r="V31" s="25">
        <v>300</v>
      </c>
      <c r="W31" s="9">
        <f t="shared" si="0"/>
        <v>300</v>
      </c>
      <c r="Y31" s="32"/>
    </row>
    <row r="32" spans="1:25" ht="16.5" x14ac:dyDescent="0.3">
      <c r="A32" s="26">
        <v>27</v>
      </c>
      <c r="B32" s="13" t="s">
        <v>53</v>
      </c>
      <c r="C32" s="70"/>
      <c r="D32" s="24"/>
      <c r="E32" s="20"/>
      <c r="F32" s="25"/>
      <c r="G32" s="21"/>
      <c r="H32" s="25"/>
      <c r="I32" s="25"/>
      <c r="J32" s="25"/>
      <c r="K32" s="21"/>
      <c r="L32" s="25"/>
      <c r="M32" s="21"/>
      <c r="N32" s="25">
        <v>200</v>
      </c>
      <c r="O32" s="21"/>
      <c r="P32" s="25"/>
      <c r="Q32" s="21"/>
      <c r="R32" s="25"/>
      <c r="S32" s="21"/>
      <c r="T32" s="25"/>
      <c r="U32" s="21"/>
      <c r="V32" s="25"/>
      <c r="W32" s="9">
        <f t="shared" si="0"/>
        <v>200</v>
      </c>
      <c r="Y32" s="32"/>
    </row>
    <row r="33" spans="1:25" ht="16.5" x14ac:dyDescent="0.3">
      <c r="A33" s="26">
        <v>28</v>
      </c>
      <c r="B33" s="13" t="s">
        <v>96</v>
      </c>
      <c r="C33" s="70"/>
      <c r="D33" s="24"/>
      <c r="E33" s="20"/>
      <c r="F33" s="25"/>
      <c r="G33" s="21"/>
      <c r="H33" s="25"/>
      <c r="I33" s="25"/>
      <c r="J33" s="25"/>
      <c r="K33" s="21"/>
      <c r="L33" s="25"/>
      <c r="M33" s="21"/>
      <c r="N33" s="25">
        <v>200</v>
      </c>
      <c r="O33" s="21"/>
      <c r="P33" s="25"/>
      <c r="Q33" s="21"/>
      <c r="R33" s="25"/>
      <c r="S33" s="21"/>
      <c r="T33" s="25"/>
      <c r="U33" s="21"/>
      <c r="V33" s="25"/>
      <c r="W33" s="9">
        <f t="shared" si="0"/>
        <v>200</v>
      </c>
      <c r="Y33" s="32"/>
    </row>
    <row r="34" spans="1:25" ht="16.5" x14ac:dyDescent="0.3">
      <c r="A34" s="26">
        <v>29</v>
      </c>
      <c r="B34" s="13" t="s">
        <v>111</v>
      </c>
      <c r="C34" s="70"/>
      <c r="D34" s="24"/>
      <c r="E34" s="20"/>
      <c r="F34" s="25"/>
      <c r="G34" s="21"/>
      <c r="H34" s="25"/>
      <c r="I34" s="25"/>
      <c r="J34" s="25"/>
      <c r="K34" s="21"/>
      <c r="L34" s="25"/>
      <c r="M34" s="21"/>
      <c r="N34" s="25">
        <v>200</v>
      </c>
      <c r="O34" s="21"/>
      <c r="P34" s="25"/>
      <c r="Q34" s="21"/>
      <c r="R34" s="25"/>
      <c r="S34" s="21"/>
      <c r="T34" s="25"/>
      <c r="U34" s="21"/>
      <c r="V34" s="25"/>
      <c r="W34" s="9">
        <f t="shared" si="0"/>
        <v>200</v>
      </c>
      <c r="Y34" s="32"/>
    </row>
    <row r="35" spans="1:25" ht="16.5" x14ac:dyDescent="0.3">
      <c r="A35" s="26">
        <v>30</v>
      </c>
      <c r="B35" s="13" t="s">
        <v>77</v>
      </c>
      <c r="C35" s="70"/>
      <c r="D35" s="24"/>
      <c r="E35" s="20"/>
      <c r="F35" s="25"/>
      <c r="G35" s="21"/>
      <c r="H35" s="25"/>
      <c r="I35" s="25"/>
      <c r="J35" s="25"/>
      <c r="K35" s="21"/>
      <c r="L35" s="25"/>
      <c r="M35" s="21"/>
      <c r="N35" s="25"/>
      <c r="O35" s="21"/>
      <c r="P35" s="25">
        <v>200</v>
      </c>
      <c r="Q35" s="21"/>
      <c r="R35" s="25"/>
      <c r="S35" s="21"/>
      <c r="T35" s="25"/>
      <c r="U35" s="21"/>
      <c r="V35" s="25"/>
      <c r="W35" s="9">
        <f t="shared" si="0"/>
        <v>200</v>
      </c>
      <c r="Y35" s="32"/>
    </row>
    <row r="36" spans="1:25" ht="16.5" x14ac:dyDescent="0.3">
      <c r="A36" s="26">
        <v>31</v>
      </c>
      <c r="B36" s="13" t="s">
        <v>46</v>
      </c>
      <c r="C36" s="70"/>
      <c r="D36" s="24"/>
      <c r="E36" s="20"/>
      <c r="F36" s="25"/>
      <c r="G36" s="21"/>
      <c r="H36" s="25"/>
      <c r="I36" s="25"/>
      <c r="J36" s="25"/>
      <c r="K36" s="21"/>
      <c r="L36" s="25"/>
      <c r="M36" s="21"/>
      <c r="N36" s="25"/>
      <c r="O36" s="21"/>
      <c r="P36" s="25">
        <v>200</v>
      </c>
      <c r="Q36" s="21"/>
      <c r="R36" s="25"/>
      <c r="S36" s="21"/>
      <c r="T36" s="25"/>
      <c r="U36" s="21"/>
      <c r="V36" s="25"/>
      <c r="W36" s="9">
        <f t="shared" si="0"/>
        <v>200</v>
      </c>
    </row>
    <row r="37" spans="1:25" ht="16.5" x14ac:dyDescent="0.3">
      <c r="A37" s="26">
        <v>32</v>
      </c>
      <c r="B37" s="14" t="s">
        <v>93</v>
      </c>
      <c r="C37" s="70"/>
      <c r="D37" s="24">
        <v>150</v>
      </c>
      <c r="E37" s="20"/>
      <c r="F37" s="25"/>
      <c r="G37" s="21"/>
      <c r="H37" s="25"/>
      <c r="I37" s="25"/>
      <c r="J37" s="25"/>
      <c r="K37" s="21"/>
      <c r="L37" s="25"/>
      <c r="M37" s="21"/>
      <c r="N37" s="25"/>
      <c r="O37" s="21"/>
      <c r="P37" s="25"/>
      <c r="Q37" s="21"/>
      <c r="R37" s="25"/>
      <c r="S37" s="21"/>
      <c r="T37" s="25"/>
      <c r="U37" s="21"/>
      <c r="V37" s="25"/>
      <c r="W37" s="9">
        <f t="shared" si="0"/>
        <v>150</v>
      </c>
    </row>
    <row r="38" spans="1:25" ht="16.5" x14ac:dyDescent="0.3">
      <c r="A38" s="26">
        <v>33</v>
      </c>
      <c r="B38" s="16" t="s">
        <v>56</v>
      </c>
      <c r="C38" s="70"/>
      <c r="D38" s="24">
        <v>150</v>
      </c>
      <c r="E38" s="22"/>
      <c r="F38" s="25"/>
      <c r="G38" s="21"/>
      <c r="H38" s="25"/>
      <c r="I38" s="25"/>
      <c r="J38" s="25"/>
      <c r="K38" s="21"/>
      <c r="L38" s="25"/>
      <c r="M38" s="21"/>
      <c r="N38" s="25"/>
      <c r="O38" s="21"/>
      <c r="P38" s="25"/>
      <c r="Q38" s="21"/>
      <c r="R38" s="25"/>
      <c r="S38" s="21"/>
      <c r="T38" s="25"/>
      <c r="U38" s="21"/>
      <c r="V38" s="25"/>
      <c r="W38" s="9">
        <f t="shared" si="0"/>
        <v>150</v>
      </c>
    </row>
    <row r="39" spans="1:25" ht="16.5" x14ac:dyDescent="0.3">
      <c r="A39" s="26">
        <v>34</v>
      </c>
      <c r="B39" s="14" t="s">
        <v>228</v>
      </c>
      <c r="C39" s="70"/>
      <c r="D39" s="24">
        <v>150</v>
      </c>
      <c r="E39" s="20"/>
      <c r="F39" s="25"/>
      <c r="G39" s="21"/>
      <c r="H39" s="25"/>
      <c r="I39" s="25"/>
      <c r="J39" s="25"/>
      <c r="K39" s="21"/>
      <c r="L39" s="25"/>
      <c r="M39" s="21"/>
      <c r="N39" s="25"/>
      <c r="O39" s="21"/>
      <c r="P39" s="25"/>
      <c r="Q39" s="21"/>
      <c r="R39" s="25"/>
      <c r="S39" s="21"/>
      <c r="T39" s="25"/>
      <c r="U39" s="21"/>
      <c r="V39" s="25"/>
      <c r="W39" s="9">
        <f t="shared" si="0"/>
        <v>150</v>
      </c>
    </row>
    <row r="40" spans="1:25" ht="16.5" x14ac:dyDescent="0.3">
      <c r="A40" s="26">
        <v>35</v>
      </c>
      <c r="B40" s="14" t="s">
        <v>100</v>
      </c>
      <c r="C40" s="70"/>
      <c r="D40" s="24">
        <v>150</v>
      </c>
      <c r="E40" s="20"/>
      <c r="F40" s="25"/>
      <c r="G40" s="21"/>
      <c r="H40" s="25"/>
      <c r="I40" s="25"/>
      <c r="J40" s="25"/>
      <c r="K40" s="21"/>
      <c r="L40" s="25"/>
      <c r="M40" s="21"/>
      <c r="N40" s="25"/>
      <c r="O40" s="21"/>
      <c r="P40" s="25"/>
      <c r="Q40" s="21"/>
      <c r="R40" s="25"/>
      <c r="S40" s="21"/>
      <c r="T40" s="25"/>
      <c r="U40" s="21"/>
      <c r="V40" s="25"/>
      <c r="W40" s="9">
        <f t="shared" si="0"/>
        <v>150</v>
      </c>
    </row>
    <row r="41" spans="1:25" ht="16.5" x14ac:dyDescent="0.3">
      <c r="A41" s="26">
        <v>36</v>
      </c>
      <c r="B41" s="13" t="s">
        <v>90</v>
      </c>
      <c r="C41" s="70"/>
      <c r="D41" s="24">
        <v>150</v>
      </c>
      <c r="E41" s="20"/>
      <c r="F41" s="25"/>
      <c r="G41" s="21"/>
      <c r="H41" s="25"/>
      <c r="I41" s="25"/>
      <c r="J41" s="25"/>
      <c r="K41" s="21"/>
      <c r="L41" s="25"/>
      <c r="M41" s="21"/>
      <c r="N41" s="25"/>
      <c r="O41" s="21"/>
      <c r="P41" s="25"/>
      <c r="Q41" s="21"/>
      <c r="R41" s="25"/>
      <c r="S41" s="21"/>
      <c r="T41" s="25"/>
      <c r="U41" s="21"/>
      <c r="V41" s="25"/>
      <c r="W41" s="9">
        <f t="shared" si="0"/>
        <v>150</v>
      </c>
    </row>
    <row r="42" spans="1:25" ht="16.5" x14ac:dyDescent="0.3">
      <c r="A42" s="26">
        <v>37</v>
      </c>
      <c r="B42" s="13" t="s">
        <v>43</v>
      </c>
      <c r="C42" s="70"/>
      <c r="D42" s="24">
        <v>150</v>
      </c>
      <c r="E42" s="20"/>
      <c r="F42" s="25"/>
      <c r="G42" s="21"/>
      <c r="H42" s="25"/>
      <c r="I42" s="25"/>
      <c r="J42" s="25"/>
      <c r="K42" s="21"/>
      <c r="L42" s="25"/>
      <c r="M42" s="21"/>
      <c r="N42" s="25"/>
      <c r="O42" s="21"/>
      <c r="P42" s="25"/>
      <c r="Q42" s="21"/>
      <c r="R42" s="25"/>
      <c r="S42" s="21"/>
      <c r="T42" s="25"/>
      <c r="U42" s="21"/>
      <c r="V42" s="25"/>
      <c r="W42" s="9">
        <f t="shared" si="0"/>
        <v>150</v>
      </c>
    </row>
    <row r="43" spans="1:25" ht="16.5" x14ac:dyDescent="0.3">
      <c r="A43" s="26">
        <v>38</v>
      </c>
      <c r="B43" s="14" t="s">
        <v>99</v>
      </c>
      <c r="C43" s="70"/>
      <c r="D43" s="24"/>
      <c r="E43" s="21"/>
      <c r="F43" s="25">
        <v>150</v>
      </c>
      <c r="G43" s="21"/>
      <c r="H43" s="25"/>
      <c r="I43" s="25"/>
      <c r="J43" s="25"/>
      <c r="K43" s="21"/>
      <c r="L43" s="25"/>
      <c r="M43" s="21"/>
      <c r="N43" s="25"/>
      <c r="O43" s="21"/>
      <c r="P43" s="25"/>
      <c r="Q43" s="21"/>
      <c r="R43" s="25"/>
      <c r="S43" s="21"/>
      <c r="T43" s="25"/>
      <c r="U43" s="21"/>
      <c r="V43" s="25"/>
      <c r="W43" s="9">
        <f t="shared" si="0"/>
        <v>150</v>
      </c>
    </row>
    <row r="44" spans="1:25" ht="16.5" x14ac:dyDescent="0.3">
      <c r="A44" s="26">
        <v>39</v>
      </c>
      <c r="B44" s="13" t="s">
        <v>62</v>
      </c>
      <c r="C44" s="70"/>
      <c r="D44" s="24"/>
      <c r="E44" s="20"/>
      <c r="F44" s="25">
        <v>50</v>
      </c>
      <c r="G44" s="21"/>
      <c r="H44" s="25"/>
      <c r="I44" s="25"/>
      <c r="J44" s="25"/>
      <c r="K44" s="21"/>
      <c r="L44" s="25"/>
      <c r="M44" s="21"/>
      <c r="N44" s="25"/>
      <c r="O44" s="21"/>
      <c r="P44" s="25"/>
      <c r="Q44" s="21"/>
      <c r="R44" s="25"/>
      <c r="S44" s="21"/>
      <c r="T44" s="25"/>
      <c r="U44" s="21"/>
      <c r="V44" s="25"/>
      <c r="W44" s="9">
        <f t="shared" si="0"/>
        <v>50</v>
      </c>
    </row>
    <row r="45" spans="1:25" ht="14.25" x14ac:dyDescent="0.2">
      <c r="W45" s="206"/>
    </row>
  </sheetData>
  <sortState xmlns:xlrd2="http://schemas.microsoft.com/office/spreadsheetml/2017/richdata2" ref="B6:W44">
    <sortCondition descending="1" ref="W6:W44"/>
  </sortState>
  <mergeCells count="13">
    <mergeCell ref="C4:D4"/>
    <mergeCell ref="A4:A5"/>
    <mergeCell ref="W4:W5"/>
    <mergeCell ref="K4:L4"/>
    <mergeCell ref="B4:B5"/>
    <mergeCell ref="G4:H4"/>
    <mergeCell ref="E4:F4"/>
    <mergeCell ref="I4:J4"/>
    <mergeCell ref="M4:N4"/>
    <mergeCell ref="O4:P4"/>
    <mergeCell ref="Q4:R4"/>
    <mergeCell ref="U4:V4"/>
    <mergeCell ref="S4:T4"/>
  </mergeCells>
  <pageMargins left="0" right="0" top="0.23622047244094491" bottom="0.23622047244094491" header="0.23622047244094491" footer="0.23622047244094491"/>
  <pageSetup paperSize="9" scale="76" fitToHeight="0" orientation="landscape" r:id="rId1"/>
  <headerFooter alignWithMargins="0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21"/>
  <sheetViews>
    <sheetView zoomScale="91" zoomScaleNormal="91" workbookViewId="0">
      <pane ySplit="4" topLeftCell="A98" activePane="bottomLeft" state="frozen"/>
      <selection pane="bottomLeft" activeCell="J122" sqref="J122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34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1" ht="20.25" x14ac:dyDescent="0.3">
      <c r="B2" s="179" t="s">
        <v>40</v>
      </c>
      <c r="C2" s="179"/>
      <c r="D2" s="179"/>
      <c r="E2" s="179"/>
      <c r="F2" s="179"/>
      <c r="G2" s="179"/>
      <c r="H2" s="179"/>
      <c r="I2" s="179"/>
      <c r="J2" s="179"/>
    </row>
    <row r="3" spans="1:11" ht="13.9" customHeight="1" x14ac:dyDescent="0.3">
      <c r="A3" s="5"/>
      <c r="B3" s="5"/>
      <c r="C3" s="5"/>
      <c r="D3" s="45"/>
      <c r="E3" s="6"/>
      <c r="F3" s="6"/>
      <c r="G3" s="6"/>
      <c r="H3" s="6"/>
      <c r="I3" s="6"/>
      <c r="J3" s="4"/>
    </row>
    <row r="4" spans="1:11" ht="29.25" customHeight="1" x14ac:dyDescent="0.25">
      <c r="A4" s="43" t="s">
        <v>0</v>
      </c>
      <c r="B4" s="43" t="s">
        <v>25</v>
      </c>
      <c r="C4" s="43" t="s">
        <v>22</v>
      </c>
      <c r="D4" s="46" t="s">
        <v>23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24</v>
      </c>
      <c r="J4" s="44" t="s">
        <v>1</v>
      </c>
    </row>
    <row r="5" spans="1:11" ht="16.899999999999999" customHeight="1" x14ac:dyDescent="0.25">
      <c r="A5" s="171" t="s">
        <v>55</v>
      </c>
      <c r="B5" s="172"/>
      <c r="C5" s="172"/>
      <c r="D5" s="172"/>
      <c r="E5" s="172"/>
      <c r="F5" s="172"/>
      <c r="G5" s="172"/>
      <c r="H5" s="172"/>
      <c r="I5" s="173"/>
      <c r="J5" s="47">
        <v>7000</v>
      </c>
    </row>
    <row r="6" spans="1:11" ht="16.5" x14ac:dyDescent="0.3">
      <c r="A6" s="12" t="s">
        <v>112</v>
      </c>
      <c r="B6" s="8" t="s">
        <v>116</v>
      </c>
      <c r="C6" s="8" t="s">
        <v>115</v>
      </c>
      <c r="D6" s="82" t="s">
        <v>113</v>
      </c>
      <c r="E6" s="8" t="s">
        <v>117</v>
      </c>
      <c r="F6" s="8">
        <v>1999</v>
      </c>
      <c r="G6" s="8" t="s">
        <v>118</v>
      </c>
      <c r="H6" s="8" t="s">
        <v>120</v>
      </c>
      <c r="I6" s="8">
        <v>1400</v>
      </c>
      <c r="J6" s="180"/>
      <c r="K6" s="3">
        <f>SUM(I6:I10)</f>
        <v>7000</v>
      </c>
    </row>
    <row r="7" spans="1:11" ht="16.5" x14ac:dyDescent="0.3">
      <c r="A7" s="12" t="s">
        <v>122</v>
      </c>
      <c r="B7" s="8" t="s">
        <v>116</v>
      </c>
      <c r="C7" s="8" t="s">
        <v>115</v>
      </c>
      <c r="D7" s="82" t="s">
        <v>114</v>
      </c>
      <c r="E7" s="82" t="s">
        <v>117</v>
      </c>
      <c r="F7" s="8">
        <v>1999</v>
      </c>
      <c r="G7" s="8" t="s">
        <v>119</v>
      </c>
      <c r="H7" s="8" t="s">
        <v>121</v>
      </c>
      <c r="I7" s="8">
        <v>1400</v>
      </c>
      <c r="J7" s="180"/>
    </row>
    <row r="8" spans="1:11" ht="16.5" x14ac:dyDescent="0.3">
      <c r="A8" s="95" t="s">
        <v>151</v>
      </c>
      <c r="B8" s="94" t="s">
        <v>116</v>
      </c>
      <c r="C8" s="94" t="s">
        <v>115</v>
      </c>
      <c r="D8" s="94" t="s">
        <v>225</v>
      </c>
      <c r="E8" s="94" t="s">
        <v>117</v>
      </c>
      <c r="F8" s="94">
        <v>1999</v>
      </c>
      <c r="G8" s="96" t="s">
        <v>247</v>
      </c>
      <c r="H8" s="94" t="s">
        <v>226</v>
      </c>
      <c r="I8" s="94">
        <v>1400</v>
      </c>
      <c r="J8" s="85"/>
    </row>
    <row r="9" spans="1:11" ht="16.5" x14ac:dyDescent="0.3">
      <c r="A9" s="12" t="s">
        <v>161</v>
      </c>
      <c r="B9" s="94" t="s">
        <v>116</v>
      </c>
      <c r="C9" s="94" t="s">
        <v>244</v>
      </c>
      <c r="D9" s="94" t="s">
        <v>225</v>
      </c>
      <c r="E9" s="94" t="s">
        <v>117</v>
      </c>
      <c r="F9" s="94">
        <v>1999</v>
      </c>
      <c r="G9" s="87" t="s">
        <v>245</v>
      </c>
      <c r="H9" s="93" t="s">
        <v>141</v>
      </c>
      <c r="I9" s="93">
        <v>1400</v>
      </c>
      <c r="J9" s="93"/>
    </row>
    <row r="10" spans="1:11" ht="16.5" x14ac:dyDescent="0.3">
      <c r="A10" s="69"/>
      <c r="B10" s="125" t="s">
        <v>116</v>
      </c>
      <c r="C10" s="125" t="s">
        <v>322</v>
      </c>
      <c r="D10" s="49" t="s">
        <v>323</v>
      </c>
      <c r="E10" s="125" t="s">
        <v>117</v>
      </c>
      <c r="F10" s="128">
        <v>1999</v>
      </c>
      <c r="G10" s="129" t="s">
        <v>324</v>
      </c>
      <c r="H10" s="72" t="s">
        <v>325</v>
      </c>
      <c r="I10" s="67">
        <v>1400</v>
      </c>
      <c r="J10" s="125"/>
    </row>
    <row r="11" spans="1:11" ht="15" x14ac:dyDescent="0.25">
      <c r="A11" s="171" t="s">
        <v>81</v>
      </c>
      <c r="B11" s="172"/>
      <c r="C11" s="172"/>
      <c r="D11" s="172"/>
      <c r="E11" s="172"/>
      <c r="F11" s="172"/>
      <c r="G11" s="172"/>
      <c r="H11" s="172"/>
      <c r="I11" s="173"/>
      <c r="J11" s="50">
        <v>1400</v>
      </c>
    </row>
    <row r="12" spans="1:11" ht="16.5" x14ac:dyDescent="0.3">
      <c r="A12" s="12" t="s">
        <v>112</v>
      </c>
      <c r="B12" s="82" t="s">
        <v>116</v>
      </c>
      <c r="C12" s="8" t="s">
        <v>123</v>
      </c>
      <c r="D12" s="49" t="s">
        <v>124</v>
      </c>
      <c r="E12" s="8" t="s">
        <v>125</v>
      </c>
      <c r="F12" s="8">
        <v>1989</v>
      </c>
      <c r="G12" s="8" t="s">
        <v>126</v>
      </c>
      <c r="H12" s="8" t="s">
        <v>127</v>
      </c>
      <c r="I12" s="8">
        <v>1400</v>
      </c>
      <c r="J12" s="81"/>
    </row>
    <row r="13" spans="1:11" ht="15" x14ac:dyDescent="0.25">
      <c r="A13" s="171" t="s">
        <v>76</v>
      </c>
      <c r="B13" s="172"/>
      <c r="C13" s="172"/>
      <c r="D13" s="172"/>
      <c r="E13" s="172"/>
      <c r="F13" s="172"/>
      <c r="G13" s="172"/>
      <c r="H13" s="172"/>
      <c r="I13" s="173"/>
      <c r="J13" s="50">
        <v>18650</v>
      </c>
      <c r="K13" s="3">
        <f>SUM(I14:I42)</f>
        <v>18650</v>
      </c>
    </row>
    <row r="14" spans="1:11" ht="16.5" x14ac:dyDescent="0.3">
      <c r="A14" s="12" t="s">
        <v>112</v>
      </c>
      <c r="B14" s="66" t="s">
        <v>116</v>
      </c>
      <c r="C14" s="66" t="s">
        <v>128</v>
      </c>
      <c r="D14" s="49" t="s">
        <v>129</v>
      </c>
      <c r="E14" s="66" t="s">
        <v>130</v>
      </c>
      <c r="F14" s="66">
        <v>2000</v>
      </c>
      <c r="G14" s="66" t="s">
        <v>131</v>
      </c>
      <c r="H14" s="66" t="s">
        <v>132</v>
      </c>
      <c r="I14" s="66">
        <v>350</v>
      </c>
      <c r="J14" s="192"/>
    </row>
    <row r="15" spans="1:11" ht="16.5" x14ac:dyDescent="0.25">
      <c r="A15" s="185" t="s">
        <v>122</v>
      </c>
      <c r="B15" s="182" t="s">
        <v>116</v>
      </c>
      <c r="C15" s="182" t="s">
        <v>128</v>
      </c>
      <c r="D15" s="188" t="s">
        <v>136</v>
      </c>
      <c r="E15" s="48" t="s">
        <v>137</v>
      </c>
      <c r="F15" s="48">
        <v>2000</v>
      </c>
      <c r="G15" s="182" t="s">
        <v>140</v>
      </c>
      <c r="H15" s="182" t="s">
        <v>141</v>
      </c>
      <c r="I15" s="182">
        <v>1400</v>
      </c>
      <c r="J15" s="180"/>
    </row>
    <row r="16" spans="1:11" ht="16.5" x14ac:dyDescent="0.25">
      <c r="A16" s="186"/>
      <c r="B16" s="183"/>
      <c r="C16" s="183"/>
      <c r="D16" s="189"/>
      <c r="E16" s="48" t="s">
        <v>138</v>
      </c>
      <c r="F16" s="48">
        <v>2003</v>
      </c>
      <c r="G16" s="183"/>
      <c r="H16" s="183"/>
      <c r="I16" s="183"/>
      <c r="J16" s="180"/>
    </row>
    <row r="17" spans="1:10" ht="16.5" x14ac:dyDescent="0.25">
      <c r="A17" s="186"/>
      <c r="B17" s="183"/>
      <c r="C17" s="183"/>
      <c r="D17" s="189"/>
      <c r="E17" s="48" t="s">
        <v>130</v>
      </c>
      <c r="F17" s="48">
        <v>2000</v>
      </c>
      <c r="G17" s="183"/>
      <c r="H17" s="183"/>
      <c r="I17" s="183"/>
      <c r="J17" s="180"/>
    </row>
    <row r="18" spans="1:10" ht="16.5" x14ac:dyDescent="0.25">
      <c r="A18" s="187"/>
      <c r="B18" s="184"/>
      <c r="C18" s="184"/>
      <c r="D18" s="190"/>
      <c r="E18" s="48" t="s">
        <v>139</v>
      </c>
      <c r="F18" s="48">
        <v>2005</v>
      </c>
      <c r="G18" s="184"/>
      <c r="H18" s="184"/>
      <c r="I18" s="184"/>
      <c r="J18" s="180"/>
    </row>
    <row r="19" spans="1:10" ht="16.5" x14ac:dyDescent="0.25">
      <c r="A19" s="185" t="s">
        <v>151</v>
      </c>
      <c r="B19" s="182" t="s">
        <v>142</v>
      </c>
      <c r="C19" s="182" t="s">
        <v>128</v>
      </c>
      <c r="D19" s="188" t="s">
        <v>154</v>
      </c>
      <c r="E19" s="48" t="s">
        <v>155</v>
      </c>
      <c r="F19" s="48">
        <v>2004</v>
      </c>
      <c r="G19" s="182" t="s">
        <v>150</v>
      </c>
      <c r="H19" s="182" t="s">
        <v>141</v>
      </c>
      <c r="I19" s="182">
        <v>1000</v>
      </c>
      <c r="J19" s="180"/>
    </row>
    <row r="20" spans="1:10" ht="16.5" x14ac:dyDescent="0.25">
      <c r="A20" s="186"/>
      <c r="B20" s="183"/>
      <c r="C20" s="183"/>
      <c r="D20" s="189"/>
      <c r="E20" s="48" t="s">
        <v>156</v>
      </c>
      <c r="F20" s="48">
        <v>2003</v>
      </c>
      <c r="G20" s="183"/>
      <c r="H20" s="183"/>
      <c r="I20" s="183"/>
      <c r="J20" s="180"/>
    </row>
    <row r="21" spans="1:10" ht="16.5" x14ac:dyDescent="0.25">
      <c r="A21" s="186"/>
      <c r="B21" s="183"/>
      <c r="C21" s="183"/>
      <c r="D21" s="189"/>
      <c r="E21" s="48" t="s">
        <v>138</v>
      </c>
      <c r="F21" s="48">
        <v>2003</v>
      </c>
      <c r="G21" s="183"/>
      <c r="H21" s="183"/>
      <c r="I21" s="183"/>
      <c r="J21" s="180"/>
    </row>
    <row r="22" spans="1:10" ht="16.5" x14ac:dyDescent="0.3">
      <c r="A22" s="187"/>
      <c r="B22" s="184"/>
      <c r="C22" s="184"/>
      <c r="D22" s="190"/>
      <c r="E22" s="82" t="s">
        <v>139</v>
      </c>
      <c r="F22" s="82">
        <v>2005</v>
      </c>
      <c r="G22" s="184"/>
      <c r="H22" s="184"/>
      <c r="I22" s="184"/>
      <c r="J22" s="180"/>
    </row>
    <row r="23" spans="1:10" ht="16.5" x14ac:dyDescent="0.3">
      <c r="A23" s="12" t="s">
        <v>161</v>
      </c>
      <c r="B23" s="82" t="s">
        <v>162</v>
      </c>
      <c r="C23" s="82" t="s">
        <v>147</v>
      </c>
      <c r="D23" s="49" t="s">
        <v>174</v>
      </c>
      <c r="E23" s="82" t="s">
        <v>155</v>
      </c>
      <c r="F23" s="82">
        <v>2004</v>
      </c>
      <c r="G23" s="82" t="s">
        <v>146</v>
      </c>
      <c r="H23" s="82" t="s">
        <v>141</v>
      </c>
      <c r="I23" s="67">
        <v>800</v>
      </c>
      <c r="J23" s="180"/>
    </row>
    <row r="24" spans="1:10" ht="16.5" x14ac:dyDescent="0.3">
      <c r="A24" s="12" t="s">
        <v>170</v>
      </c>
      <c r="B24" s="82" t="s">
        <v>162</v>
      </c>
      <c r="C24" s="82" t="s">
        <v>147</v>
      </c>
      <c r="D24" s="49" t="s">
        <v>175</v>
      </c>
      <c r="E24" s="82" t="s">
        <v>155</v>
      </c>
      <c r="F24" s="82">
        <v>2004</v>
      </c>
      <c r="G24" s="82" t="s">
        <v>176</v>
      </c>
      <c r="H24" s="82" t="s">
        <v>141</v>
      </c>
      <c r="I24" s="67">
        <v>800</v>
      </c>
      <c r="J24" s="180"/>
    </row>
    <row r="25" spans="1:10" ht="16.5" x14ac:dyDescent="0.3">
      <c r="A25" s="12" t="s">
        <v>171</v>
      </c>
      <c r="B25" s="82" t="s">
        <v>162</v>
      </c>
      <c r="C25" s="66" t="s">
        <v>177</v>
      </c>
      <c r="D25" s="49" t="s">
        <v>178</v>
      </c>
      <c r="E25" s="66" t="s">
        <v>139</v>
      </c>
      <c r="F25" s="66">
        <v>2005</v>
      </c>
      <c r="G25" s="66" t="s">
        <v>180</v>
      </c>
      <c r="H25" s="82" t="s">
        <v>141</v>
      </c>
      <c r="I25" s="67">
        <v>800</v>
      </c>
      <c r="J25" s="180"/>
    </row>
    <row r="26" spans="1:10" ht="16.5" x14ac:dyDescent="0.3">
      <c r="A26" s="12" t="s">
        <v>172</v>
      </c>
      <c r="B26" s="82" t="s">
        <v>162</v>
      </c>
      <c r="C26" s="82" t="s">
        <v>123</v>
      </c>
      <c r="D26" s="49" t="s">
        <v>179</v>
      </c>
      <c r="E26" s="82" t="s">
        <v>139</v>
      </c>
      <c r="F26" s="82">
        <v>2005</v>
      </c>
      <c r="G26" s="82" t="s">
        <v>180</v>
      </c>
      <c r="H26" s="82" t="s">
        <v>141</v>
      </c>
      <c r="I26" s="67">
        <v>800</v>
      </c>
      <c r="J26" s="180"/>
    </row>
    <row r="27" spans="1:10" ht="16.5" x14ac:dyDescent="0.25">
      <c r="A27" s="194" t="s">
        <v>173</v>
      </c>
      <c r="B27" s="197" t="s">
        <v>162</v>
      </c>
      <c r="C27" s="182" t="s">
        <v>152</v>
      </c>
      <c r="D27" s="188" t="s">
        <v>181</v>
      </c>
      <c r="E27" s="48" t="s">
        <v>182</v>
      </c>
      <c r="F27" s="48">
        <v>2006</v>
      </c>
      <c r="G27" s="182" t="s">
        <v>180</v>
      </c>
      <c r="H27" s="182" t="s">
        <v>141</v>
      </c>
      <c r="I27" s="182">
        <v>800</v>
      </c>
      <c r="J27" s="180"/>
    </row>
    <row r="28" spans="1:10" ht="16.5" x14ac:dyDescent="0.25">
      <c r="A28" s="195"/>
      <c r="B28" s="198"/>
      <c r="C28" s="183"/>
      <c r="D28" s="189"/>
      <c r="E28" s="48" t="s">
        <v>183</v>
      </c>
      <c r="F28" s="48">
        <v>2005</v>
      </c>
      <c r="G28" s="183"/>
      <c r="H28" s="183"/>
      <c r="I28" s="183"/>
      <c r="J28" s="180"/>
    </row>
    <row r="29" spans="1:10" ht="16.5" x14ac:dyDescent="0.25">
      <c r="A29" s="195"/>
      <c r="B29" s="198"/>
      <c r="C29" s="183"/>
      <c r="D29" s="189"/>
      <c r="E29" s="48" t="s">
        <v>184</v>
      </c>
      <c r="F29" s="48">
        <v>2006</v>
      </c>
      <c r="G29" s="183"/>
      <c r="H29" s="183"/>
      <c r="I29" s="183"/>
      <c r="J29" s="180"/>
    </row>
    <row r="30" spans="1:10" ht="16.5" x14ac:dyDescent="0.25">
      <c r="A30" s="196"/>
      <c r="B30" s="199"/>
      <c r="C30" s="184"/>
      <c r="D30" s="190"/>
      <c r="E30" s="48" t="s">
        <v>139</v>
      </c>
      <c r="F30" s="48">
        <v>2005</v>
      </c>
      <c r="G30" s="184"/>
      <c r="H30" s="184"/>
      <c r="I30" s="184"/>
      <c r="J30" s="193"/>
    </row>
    <row r="31" spans="1:10" ht="16.5" x14ac:dyDescent="0.3">
      <c r="A31" s="89" t="s">
        <v>193</v>
      </c>
      <c r="B31" s="88" t="s">
        <v>162</v>
      </c>
      <c r="C31" s="88" t="s">
        <v>190</v>
      </c>
      <c r="D31" s="90" t="s">
        <v>194</v>
      </c>
      <c r="E31" s="88" t="s">
        <v>195</v>
      </c>
      <c r="F31" s="88">
        <v>2005</v>
      </c>
      <c r="G31" s="88" t="s">
        <v>150</v>
      </c>
      <c r="H31" s="88" t="s">
        <v>141</v>
      </c>
      <c r="I31" s="88">
        <v>800</v>
      </c>
      <c r="J31" s="91"/>
    </row>
    <row r="32" spans="1:10" ht="16.5" x14ac:dyDescent="0.3">
      <c r="A32" s="89" t="s">
        <v>236</v>
      </c>
      <c r="B32" s="91" t="s">
        <v>142</v>
      </c>
      <c r="C32" s="91" t="s">
        <v>128</v>
      </c>
      <c r="D32" s="49" t="s">
        <v>234</v>
      </c>
      <c r="E32" s="91" t="s">
        <v>139</v>
      </c>
      <c r="F32" s="91">
        <v>2005</v>
      </c>
      <c r="G32" s="91" t="s">
        <v>233</v>
      </c>
      <c r="H32" s="91" t="s">
        <v>141</v>
      </c>
      <c r="I32" s="91">
        <v>250</v>
      </c>
      <c r="J32" s="91"/>
    </row>
    <row r="33" spans="1:11" ht="16.5" x14ac:dyDescent="0.3">
      <c r="A33" s="89" t="s">
        <v>237</v>
      </c>
      <c r="B33" s="91" t="s">
        <v>142</v>
      </c>
      <c r="C33" s="91" t="s">
        <v>128</v>
      </c>
      <c r="D33" s="49" t="s">
        <v>234</v>
      </c>
      <c r="E33" s="91" t="s">
        <v>156</v>
      </c>
      <c r="F33" s="91">
        <v>2003</v>
      </c>
      <c r="G33" s="91" t="s">
        <v>233</v>
      </c>
      <c r="H33" s="91" t="s">
        <v>141</v>
      </c>
      <c r="I33" s="91">
        <v>250</v>
      </c>
      <c r="J33" s="91"/>
    </row>
    <row r="34" spans="1:11" ht="16.5" x14ac:dyDescent="0.3">
      <c r="A34" s="92" t="s">
        <v>239</v>
      </c>
      <c r="B34" s="93" t="s">
        <v>116</v>
      </c>
      <c r="C34" s="93" t="s">
        <v>123</v>
      </c>
      <c r="D34" s="49" t="s">
        <v>241</v>
      </c>
      <c r="E34" s="93" t="s">
        <v>137</v>
      </c>
      <c r="F34" s="93">
        <v>2000</v>
      </c>
      <c r="G34" s="49" t="s">
        <v>246</v>
      </c>
      <c r="H34" s="93" t="s">
        <v>141</v>
      </c>
      <c r="I34" s="93">
        <v>1400</v>
      </c>
      <c r="J34" s="93"/>
    </row>
    <row r="35" spans="1:11" ht="16.5" x14ac:dyDescent="0.3">
      <c r="A35" s="92" t="s">
        <v>240</v>
      </c>
      <c r="B35" s="93" t="s">
        <v>116</v>
      </c>
      <c r="C35" s="93" t="s">
        <v>147</v>
      </c>
      <c r="D35" s="49" t="s">
        <v>243</v>
      </c>
      <c r="E35" s="93" t="s">
        <v>242</v>
      </c>
      <c r="F35" s="93">
        <v>1999</v>
      </c>
      <c r="G35" s="93" t="s">
        <v>245</v>
      </c>
      <c r="H35" s="93" t="s">
        <v>141</v>
      </c>
      <c r="I35" s="93">
        <v>1400</v>
      </c>
      <c r="J35" s="93"/>
    </row>
    <row r="36" spans="1:11" ht="16.5" x14ac:dyDescent="0.3">
      <c r="A36" s="124" t="s">
        <v>248</v>
      </c>
      <c r="B36" s="125" t="s">
        <v>116</v>
      </c>
      <c r="C36" s="125" t="s">
        <v>177</v>
      </c>
      <c r="D36" s="49" t="s">
        <v>249</v>
      </c>
      <c r="E36" s="125" t="s">
        <v>250</v>
      </c>
      <c r="F36" s="125">
        <v>1997</v>
      </c>
      <c r="G36" s="125" t="s">
        <v>251</v>
      </c>
      <c r="H36" s="125" t="s">
        <v>252</v>
      </c>
      <c r="I36" s="125">
        <v>1400</v>
      </c>
      <c r="J36" s="125"/>
    </row>
    <row r="37" spans="1:11" ht="16.5" x14ac:dyDescent="0.3">
      <c r="A37" s="124" t="s">
        <v>326</v>
      </c>
      <c r="B37" s="125" t="s">
        <v>329</v>
      </c>
      <c r="C37" s="125" t="s">
        <v>123</v>
      </c>
      <c r="D37" s="49" t="s">
        <v>330</v>
      </c>
      <c r="E37" s="125" t="s">
        <v>137</v>
      </c>
      <c r="F37" s="125">
        <v>2000</v>
      </c>
      <c r="G37" s="125" t="s">
        <v>333</v>
      </c>
      <c r="H37" s="125" t="s">
        <v>336</v>
      </c>
      <c r="I37" s="125">
        <v>1200</v>
      </c>
      <c r="J37" s="125"/>
    </row>
    <row r="38" spans="1:11" ht="16.5" x14ac:dyDescent="0.3">
      <c r="A38" s="124" t="s">
        <v>327</v>
      </c>
      <c r="B38" s="125" t="s">
        <v>329</v>
      </c>
      <c r="C38" s="125" t="s">
        <v>123</v>
      </c>
      <c r="D38" s="49" t="s">
        <v>331</v>
      </c>
      <c r="E38" s="125" t="s">
        <v>137</v>
      </c>
      <c r="F38" s="125">
        <v>2000</v>
      </c>
      <c r="G38" s="125" t="s">
        <v>334</v>
      </c>
      <c r="H38" s="125" t="s">
        <v>337</v>
      </c>
      <c r="I38" s="125">
        <v>1200</v>
      </c>
      <c r="J38" s="125"/>
    </row>
    <row r="39" spans="1:11" ht="16.5" x14ac:dyDescent="0.3">
      <c r="A39" s="124" t="s">
        <v>328</v>
      </c>
      <c r="B39" s="125" t="s">
        <v>329</v>
      </c>
      <c r="C39" s="125" t="s">
        <v>163</v>
      </c>
      <c r="D39" s="49" t="s">
        <v>332</v>
      </c>
      <c r="E39" s="125" t="s">
        <v>137</v>
      </c>
      <c r="F39" s="125">
        <v>2000</v>
      </c>
      <c r="G39" s="125" t="s">
        <v>335</v>
      </c>
      <c r="H39" s="125" t="s">
        <v>338</v>
      </c>
      <c r="I39" s="125">
        <v>1200</v>
      </c>
      <c r="J39" s="125"/>
    </row>
    <row r="40" spans="1:11" ht="16.5" x14ac:dyDescent="0.3">
      <c r="A40" s="135" t="s">
        <v>350</v>
      </c>
      <c r="B40" s="134" t="s">
        <v>329</v>
      </c>
      <c r="C40" s="134" t="s">
        <v>163</v>
      </c>
      <c r="D40" s="49" t="s">
        <v>353</v>
      </c>
      <c r="E40" s="134" t="s">
        <v>137</v>
      </c>
      <c r="F40" s="134">
        <v>2000</v>
      </c>
      <c r="G40" s="87">
        <v>44738</v>
      </c>
      <c r="H40" s="134" t="s">
        <v>355</v>
      </c>
      <c r="I40" s="134">
        <v>1400</v>
      </c>
      <c r="J40" s="134"/>
    </row>
    <row r="41" spans="1:11" ht="16.5" x14ac:dyDescent="0.3">
      <c r="A41" s="135" t="s">
        <v>351</v>
      </c>
      <c r="B41" s="134" t="s">
        <v>352</v>
      </c>
      <c r="C41" s="134" t="s">
        <v>163</v>
      </c>
      <c r="D41" s="49" t="s">
        <v>353</v>
      </c>
      <c r="E41" s="134" t="s">
        <v>137</v>
      </c>
      <c r="F41" s="134">
        <v>2000</v>
      </c>
      <c r="G41" s="134" t="s">
        <v>354</v>
      </c>
      <c r="H41" s="134" t="s">
        <v>355</v>
      </c>
      <c r="I41" s="134">
        <v>1200</v>
      </c>
      <c r="J41" s="134"/>
    </row>
    <row r="42" spans="1:11" ht="16.5" x14ac:dyDescent="0.3">
      <c r="A42" s="135" t="s">
        <v>375</v>
      </c>
      <c r="B42" s="143" t="s">
        <v>162</v>
      </c>
      <c r="C42" s="143" t="s">
        <v>361</v>
      </c>
      <c r="D42" s="144" t="s">
        <v>373</v>
      </c>
      <c r="E42" s="146" t="s">
        <v>376</v>
      </c>
      <c r="F42" s="146">
        <v>2005</v>
      </c>
      <c r="G42" s="143" t="s">
        <v>372</v>
      </c>
      <c r="H42" s="143" t="s">
        <v>370</v>
      </c>
      <c r="I42" s="143">
        <v>200</v>
      </c>
      <c r="J42" s="146"/>
    </row>
    <row r="43" spans="1:11" ht="15" x14ac:dyDescent="0.25">
      <c r="A43" s="171" t="s">
        <v>42</v>
      </c>
      <c r="B43" s="172"/>
      <c r="C43" s="172"/>
      <c r="D43" s="172"/>
      <c r="E43" s="172"/>
      <c r="F43" s="172"/>
      <c r="G43" s="172"/>
      <c r="H43" s="172"/>
      <c r="I43" s="173"/>
      <c r="J43" s="50">
        <v>5050</v>
      </c>
      <c r="K43" s="3">
        <f>SUM(I44:I51)</f>
        <v>5050</v>
      </c>
    </row>
    <row r="44" spans="1:11" ht="16.5" x14ac:dyDescent="0.3">
      <c r="A44" s="181" t="s">
        <v>112</v>
      </c>
      <c r="B44" s="174" t="s">
        <v>116</v>
      </c>
      <c r="C44" s="82" t="s">
        <v>128</v>
      </c>
      <c r="D44" s="49" t="s">
        <v>129</v>
      </c>
      <c r="E44" s="82" t="s">
        <v>133</v>
      </c>
      <c r="F44" s="82">
        <v>1996</v>
      </c>
      <c r="G44" s="174" t="s">
        <v>131</v>
      </c>
      <c r="H44" s="82" t="s">
        <v>132</v>
      </c>
      <c r="I44" s="82">
        <v>350</v>
      </c>
      <c r="J44" s="191"/>
    </row>
    <row r="45" spans="1:11" ht="16.5" x14ac:dyDescent="0.3">
      <c r="A45" s="181"/>
      <c r="B45" s="174"/>
      <c r="C45" s="82" t="s">
        <v>128</v>
      </c>
      <c r="D45" s="49" t="s">
        <v>129</v>
      </c>
      <c r="E45" s="82" t="s">
        <v>134</v>
      </c>
      <c r="F45" s="82">
        <v>1999</v>
      </c>
      <c r="G45" s="174"/>
      <c r="H45" s="82" t="s">
        <v>132</v>
      </c>
      <c r="I45" s="82">
        <v>350</v>
      </c>
      <c r="J45" s="191"/>
    </row>
    <row r="46" spans="1:11" ht="16.5" x14ac:dyDescent="0.3">
      <c r="A46" s="181"/>
      <c r="B46" s="174"/>
      <c r="C46" s="82" t="s">
        <v>128</v>
      </c>
      <c r="D46" s="49" t="s">
        <v>129</v>
      </c>
      <c r="E46" s="82" t="s">
        <v>135</v>
      </c>
      <c r="F46" s="82">
        <v>2001</v>
      </c>
      <c r="G46" s="174"/>
      <c r="H46" s="82" t="s">
        <v>132</v>
      </c>
      <c r="I46" s="82">
        <v>350</v>
      </c>
      <c r="J46" s="191"/>
    </row>
    <row r="47" spans="1:11" ht="16.5" x14ac:dyDescent="0.3">
      <c r="A47" s="31" t="s">
        <v>122</v>
      </c>
      <c r="B47" s="48" t="s">
        <v>142</v>
      </c>
      <c r="C47" s="48" t="s">
        <v>147</v>
      </c>
      <c r="D47" s="52" t="s">
        <v>148</v>
      </c>
      <c r="E47" s="82" t="s">
        <v>149</v>
      </c>
      <c r="F47" s="82">
        <v>2003</v>
      </c>
      <c r="G47" s="48" t="s">
        <v>150</v>
      </c>
      <c r="H47" s="48" t="s">
        <v>141</v>
      </c>
      <c r="I47" s="48">
        <v>1000</v>
      </c>
      <c r="J47" s="191"/>
    </row>
    <row r="48" spans="1:11" ht="16.5" x14ac:dyDescent="0.3">
      <c r="A48" s="145" t="s">
        <v>151</v>
      </c>
      <c r="B48" s="143" t="s">
        <v>162</v>
      </c>
      <c r="C48" s="143" t="s">
        <v>163</v>
      </c>
      <c r="D48" s="144" t="s">
        <v>164</v>
      </c>
      <c r="E48" s="146" t="s">
        <v>153</v>
      </c>
      <c r="F48" s="146">
        <v>2004</v>
      </c>
      <c r="G48" s="143" t="s">
        <v>146</v>
      </c>
      <c r="H48" s="143" t="s">
        <v>141</v>
      </c>
      <c r="I48" s="143">
        <v>800</v>
      </c>
      <c r="J48" s="146"/>
    </row>
    <row r="49" spans="1:11" ht="16.5" x14ac:dyDescent="0.3">
      <c r="A49" s="145" t="s">
        <v>161</v>
      </c>
      <c r="B49" s="143" t="s">
        <v>162</v>
      </c>
      <c r="C49" s="143" t="s">
        <v>361</v>
      </c>
      <c r="D49" s="144" t="s">
        <v>373</v>
      </c>
      <c r="E49" s="146" t="s">
        <v>374</v>
      </c>
      <c r="F49" s="146">
        <v>2006</v>
      </c>
      <c r="G49" s="143" t="s">
        <v>372</v>
      </c>
      <c r="H49" s="143" t="s">
        <v>370</v>
      </c>
      <c r="I49" s="143">
        <v>200</v>
      </c>
      <c r="J49" s="146"/>
    </row>
    <row r="50" spans="1:11" ht="16.5" x14ac:dyDescent="0.3">
      <c r="A50" s="149" t="s">
        <v>170</v>
      </c>
      <c r="B50" s="148" t="s">
        <v>142</v>
      </c>
      <c r="C50" s="148" t="s">
        <v>379</v>
      </c>
      <c r="D50" s="150" t="s">
        <v>380</v>
      </c>
      <c r="E50" s="151" t="s">
        <v>149</v>
      </c>
      <c r="F50" s="151">
        <v>2003</v>
      </c>
      <c r="G50" s="148" t="s">
        <v>382</v>
      </c>
      <c r="H50" s="148" t="s">
        <v>306</v>
      </c>
      <c r="I50" s="148">
        <v>1000</v>
      </c>
      <c r="J50" s="151"/>
    </row>
    <row r="51" spans="1:11" ht="16.5" x14ac:dyDescent="0.3">
      <c r="A51" s="149" t="s">
        <v>171</v>
      </c>
      <c r="B51" s="148" t="s">
        <v>142</v>
      </c>
      <c r="C51" s="148" t="s">
        <v>379</v>
      </c>
      <c r="D51" s="150" t="s">
        <v>381</v>
      </c>
      <c r="E51" s="151" t="s">
        <v>149</v>
      </c>
      <c r="F51" s="151">
        <v>2003</v>
      </c>
      <c r="G51" s="148" t="s">
        <v>383</v>
      </c>
      <c r="H51" s="148" t="s">
        <v>355</v>
      </c>
      <c r="I51" s="148">
        <v>1000</v>
      </c>
      <c r="J51" s="151"/>
    </row>
    <row r="52" spans="1:11" ht="15" x14ac:dyDescent="0.25">
      <c r="A52" s="171" t="s">
        <v>86</v>
      </c>
      <c r="B52" s="172"/>
      <c r="C52" s="172"/>
      <c r="D52" s="172"/>
      <c r="E52" s="172"/>
      <c r="F52" s="172"/>
      <c r="G52" s="172"/>
      <c r="H52" s="172"/>
      <c r="I52" s="173"/>
      <c r="J52" s="50">
        <v>1000</v>
      </c>
    </row>
    <row r="53" spans="1:11" ht="16.5" x14ac:dyDescent="0.3">
      <c r="A53" s="12" t="s">
        <v>112</v>
      </c>
      <c r="B53" s="8" t="s">
        <v>142</v>
      </c>
      <c r="C53" s="82" t="s">
        <v>144</v>
      </c>
      <c r="D53" s="49" t="s">
        <v>145</v>
      </c>
      <c r="E53" s="8" t="s">
        <v>143</v>
      </c>
      <c r="F53" s="8">
        <v>2003</v>
      </c>
      <c r="G53" s="8" t="s">
        <v>146</v>
      </c>
      <c r="H53" s="8" t="s">
        <v>141</v>
      </c>
      <c r="I53" s="8">
        <v>1000</v>
      </c>
      <c r="J53" s="8"/>
    </row>
    <row r="54" spans="1:11" ht="15" x14ac:dyDescent="0.25">
      <c r="A54" s="171" t="s">
        <v>45</v>
      </c>
      <c r="B54" s="172"/>
      <c r="C54" s="172"/>
      <c r="D54" s="172"/>
      <c r="E54" s="172"/>
      <c r="F54" s="172"/>
      <c r="G54" s="172"/>
      <c r="H54" s="172"/>
      <c r="I54" s="173"/>
      <c r="J54" s="50">
        <v>16600</v>
      </c>
      <c r="K54" s="3">
        <f>SUM(I55:I75)</f>
        <v>16600</v>
      </c>
    </row>
    <row r="55" spans="1:11" ht="16.5" x14ac:dyDescent="0.3">
      <c r="A55" s="12" t="s">
        <v>112</v>
      </c>
      <c r="B55" s="125" t="s">
        <v>142</v>
      </c>
      <c r="C55" s="125" t="s">
        <v>157</v>
      </c>
      <c r="D55" s="49" t="s">
        <v>158</v>
      </c>
      <c r="E55" s="125" t="s">
        <v>159</v>
      </c>
      <c r="F55" s="125">
        <v>2005</v>
      </c>
      <c r="G55" s="125" t="s">
        <v>160</v>
      </c>
      <c r="H55" s="125" t="s">
        <v>141</v>
      </c>
      <c r="I55" s="125">
        <v>1000</v>
      </c>
      <c r="J55" s="191"/>
    </row>
    <row r="56" spans="1:11" ht="16.5" x14ac:dyDescent="0.3">
      <c r="A56" s="12" t="s">
        <v>122</v>
      </c>
      <c r="B56" s="123" t="s">
        <v>162</v>
      </c>
      <c r="C56" s="123" t="s">
        <v>163</v>
      </c>
      <c r="D56" s="49" t="s">
        <v>165</v>
      </c>
      <c r="E56" s="125" t="s">
        <v>167</v>
      </c>
      <c r="F56" s="125">
        <v>2005</v>
      </c>
      <c r="G56" s="125" t="s">
        <v>168</v>
      </c>
      <c r="H56" s="125" t="s">
        <v>141</v>
      </c>
      <c r="I56" s="125">
        <v>800</v>
      </c>
      <c r="J56" s="191"/>
    </row>
    <row r="57" spans="1:11" ht="16.5" x14ac:dyDescent="0.3">
      <c r="A57" s="12" t="s">
        <v>151</v>
      </c>
      <c r="B57" s="123" t="s">
        <v>162</v>
      </c>
      <c r="C57" s="123" t="s">
        <v>163</v>
      </c>
      <c r="D57" s="49" t="s">
        <v>166</v>
      </c>
      <c r="E57" s="125" t="s">
        <v>167</v>
      </c>
      <c r="F57" s="125">
        <v>2005</v>
      </c>
      <c r="G57" s="125" t="s">
        <v>169</v>
      </c>
      <c r="H57" s="125" t="s">
        <v>141</v>
      </c>
      <c r="I57" s="125">
        <v>800</v>
      </c>
      <c r="J57" s="191"/>
    </row>
    <row r="58" spans="1:11" ht="16.5" x14ac:dyDescent="0.25">
      <c r="A58" s="181" t="s">
        <v>161</v>
      </c>
      <c r="B58" s="174" t="s">
        <v>162</v>
      </c>
      <c r="C58" s="174" t="s">
        <v>128</v>
      </c>
      <c r="D58" s="178" t="s">
        <v>185</v>
      </c>
      <c r="E58" s="123" t="s">
        <v>186</v>
      </c>
      <c r="F58" s="123">
        <v>2006</v>
      </c>
      <c r="G58" s="174" t="s">
        <v>169</v>
      </c>
      <c r="H58" s="174" t="s">
        <v>141</v>
      </c>
      <c r="I58" s="174">
        <v>800</v>
      </c>
      <c r="J58" s="191"/>
    </row>
    <row r="59" spans="1:11" ht="16.5" x14ac:dyDescent="0.25">
      <c r="A59" s="181"/>
      <c r="B59" s="174"/>
      <c r="C59" s="174"/>
      <c r="D59" s="178"/>
      <c r="E59" s="123" t="s">
        <v>187</v>
      </c>
      <c r="F59" s="123">
        <v>2005</v>
      </c>
      <c r="G59" s="174"/>
      <c r="H59" s="174"/>
      <c r="I59" s="174"/>
      <c r="J59" s="191"/>
    </row>
    <row r="60" spans="1:11" ht="16.5" x14ac:dyDescent="0.25">
      <c r="A60" s="181"/>
      <c r="B60" s="174"/>
      <c r="C60" s="174"/>
      <c r="D60" s="178"/>
      <c r="E60" s="123" t="s">
        <v>188</v>
      </c>
      <c r="F60" s="123">
        <v>2006</v>
      </c>
      <c r="G60" s="174"/>
      <c r="H60" s="174"/>
      <c r="I60" s="174"/>
      <c r="J60" s="191"/>
    </row>
    <row r="61" spans="1:11" ht="16.5" x14ac:dyDescent="0.25">
      <c r="A61" s="181"/>
      <c r="B61" s="174"/>
      <c r="C61" s="174"/>
      <c r="D61" s="178"/>
      <c r="E61" s="123" t="s">
        <v>167</v>
      </c>
      <c r="F61" s="123">
        <v>2005</v>
      </c>
      <c r="G61" s="174"/>
      <c r="H61" s="174"/>
      <c r="I61" s="174"/>
      <c r="J61" s="191"/>
    </row>
    <row r="62" spans="1:11" ht="16.5" x14ac:dyDescent="0.3">
      <c r="A62" s="124" t="s">
        <v>170</v>
      </c>
      <c r="B62" s="123" t="s">
        <v>162</v>
      </c>
      <c r="C62" s="123" t="s">
        <v>157</v>
      </c>
      <c r="D62" s="126" t="s">
        <v>189</v>
      </c>
      <c r="E62" s="125" t="s">
        <v>159</v>
      </c>
      <c r="F62" s="125">
        <v>2005</v>
      </c>
      <c r="G62" s="123" t="s">
        <v>146</v>
      </c>
      <c r="H62" s="125" t="s">
        <v>141</v>
      </c>
      <c r="I62" s="123">
        <v>800</v>
      </c>
      <c r="J62" s="125"/>
    </row>
    <row r="63" spans="1:11" ht="16.5" x14ac:dyDescent="0.3">
      <c r="A63" s="124" t="s">
        <v>171</v>
      </c>
      <c r="B63" s="123" t="s">
        <v>162</v>
      </c>
      <c r="C63" s="123" t="s">
        <v>190</v>
      </c>
      <c r="D63" s="126" t="s">
        <v>191</v>
      </c>
      <c r="E63" s="125" t="s">
        <v>192</v>
      </c>
      <c r="F63" s="125">
        <v>2005</v>
      </c>
      <c r="G63" s="123" t="s">
        <v>169</v>
      </c>
      <c r="H63" s="125" t="s">
        <v>141</v>
      </c>
      <c r="I63" s="123">
        <v>800</v>
      </c>
      <c r="J63" s="125"/>
    </row>
    <row r="64" spans="1:11" ht="16.5" x14ac:dyDescent="0.3">
      <c r="A64" s="124" t="s">
        <v>172</v>
      </c>
      <c r="B64" s="123" t="s">
        <v>116</v>
      </c>
      <c r="C64" s="123" t="s">
        <v>293</v>
      </c>
      <c r="D64" s="126" t="s">
        <v>294</v>
      </c>
      <c r="E64" s="125" t="s">
        <v>159</v>
      </c>
      <c r="F64" s="125">
        <v>2005</v>
      </c>
      <c r="G64" s="123" t="s">
        <v>295</v>
      </c>
      <c r="H64" s="125" t="s">
        <v>296</v>
      </c>
      <c r="I64" s="123">
        <v>1400</v>
      </c>
      <c r="J64" s="125"/>
    </row>
    <row r="65" spans="1:10" ht="16.5" x14ac:dyDescent="0.3">
      <c r="A65" s="124" t="s">
        <v>173</v>
      </c>
      <c r="B65" s="123" t="s">
        <v>142</v>
      </c>
      <c r="C65" s="123" t="s">
        <v>293</v>
      </c>
      <c r="D65" s="126" t="s">
        <v>294</v>
      </c>
      <c r="E65" s="125" t="s">
        <v>159</v>
      </c>
      <c r="F65" s="125">
        <v>2005</v>
      </c>
      <c r="G65" s="123" t="s">
        <v>295</v>
      </c>
      <c r="H65" s="125" t="s">
        <v>296</v>
      </c>
      <c r="I65" s="123">
        <v>1200</v>
      </c>
      <c r="J65" s="125"/>
    </row>
    <row r="66" spans="1:10" ht="16.5" x14ac:dyDescent="0.3">
      <c r="A66" s="124" t="s">
        <v>193</v>
      </c>
      <c r="B66" s="123" t="s">
        <v>162</v>
      </c>
      <c r="C66" s="123" t="s">
        <v>293</v>
      </c>
      <c r="D66" s="126" t="s">
        <v>294</v>
      </c>
      <c r="E66" s="125" t="s">
        <v>159</v>
      </c>
      <c r="F66" s="125">
        <v>2005</v>
      </c>
      <c r="G66" s="123" t="s">
        <v>295</v>
      </c>
      <c r="H66" s="125" t="s">
        <v>296</v>
      </c>
      <c r="I66" s="123">
        <v>800</v>
      </c>
      <c r="J66" s="125"/>
    </row>
    <row r="67" spans="1:10" ht="16.5" x14ac:dyDescent="0.3">
      <c r="A67" s="124" t="s">
        <v>236</v>
      </c>
      <c r="B67" s="123" t="s">
        <v>162</v>
      </c>
      <c r="C67" s="123" t="s">
        <v>293</v>
      </c>
      <c r="D67" s="126" t="s">
        <v>297</v>
      </c>
      <c r="E67" s="125" t="s">
        <v>159</v>
      </c>
      <c r="F67" s="125">
        <v>2005</v>
      </c>
      <c r="G67" s="123" t="s">
        <v>298</v>
      </c>
      <c r="H67" s="125" t="s">
        <v>299</v>
      </c>
      <c r="I67" s="123">
        <v>800</v>
      </c>
      <c r="J67" s="125"/>
    </row>
    <row r="68" spans="1:10" ht="16.5" x14ac:dyDescent="0.3">
      <c r="A68" s="124" t="s">
        <v>237</v>
      </c>
      <c r="B68" s="123" t="s">
        <v>162</v>
      </c>
      <c r="C68" s="123" t="s">
        <v>190</v>
      </c>
      <c r="D68" s="126" t="s">
        <v>300</v>
      </c>
      <c r="E68" s="125" t="s">
        <v>192</v>
      </c>
      <c r="F68" s="125">
        <v>2005</v>
      </c>
      <c r="G68" s="123" t="s">
        <v>301</v>
      </c>
      <c r="H68" s="125" t="s">
        <v>302</v>
      </c>
      <c r="I68" s="123">
        <v>800</v>
      </c>
      <c r="J68" s="125"/>
    </row>
    <row r="69" spans="1:10" ht="16.5" x14ac:dyDescent="0.3">
      <c r="A69" s="124" t="s">
        <v>239</v>
      </c>
      <c r="B69" s="123" t="s">
        <v>162</v>
      </c>
      <c r="C69" s="123" t="s">
        <v>196</v>
      </c>
      <c r="D69" s="126" t="s">
        <v>303</v>
      </c>
      <c r="E69" s="125" t="s">
        <v>304</v>
      </c>
      <c r="F69" s="125">
        <v>2005</v>
      </c>
      <c r="G69" s="123" t="s">
        <v>305</v>
      </c>
      <c r="H69" s="125" t="s">
        <v>306</v>
      </c>
      <c r="I69" s="123">
        <v>800</v>
      </c>
      <c r="J69" s="125"/>
    </row>
    <row r="70" spans="1:10" ht="16.5" x14ac:dyDescent="0.3">
      <c r="A70" s="124" t="s">
        <v>240</v>
      </c>
      <c r="B70" s="123" t="s">
        <v>162</v>
      </c>
      <c r="C70" s="123" t="s">
        <v>196</v>
      </c>
      <c r="D70" s="126" t="s">
        <v>303</v>
      </c>
      <c r="E70" s="125" t="s">
        <v>304</v>
      </c>
      <c r="F70" s="125">
        <v>2005</v>
      </c>
      <c r="G70" s="123" t="s">
        <v>305</v>
      </c>
      <c r="H70" s="125" t="s">
        <v>306</v>
      </c>
      <c r="I70" s="123">
        <v>800</v>
      </c>
      <c r="J70" s="125"/>
    </row>
    <row r="71" spans="1:10" ht="16.5" x14ac:dyDescent="0.3">
      <c r="A71" s="135" t="s">
        <v>248</v>
      </c>
      <c r="B71" s="133" t="s">
        <v>116</v>
      </c>
      <c r="C71" s="133" t="s">
        <v>293</v>
      </c>
      <c r="D71" s="137" t="s">
        <v>356</v>
      </c>
      <c r="E71" s="134" t="s">
        <v>159</v>
      </c>
      <c r="F71" s="134">
        <v>2005</v>
      </c>
      <c r="G71" s="136" t="s">
        <v>354</v>
      </c>
      <c r="H71" s="72" t="s">
        <v>355</v>
      </c>
      <c r="I71" s="133">
        <v>1400</v>
      </c>
      <c r="J71" s="134"/>
    </row>
    <row r="72" spans="1:10" ht="16.5" x14ac:dyDescent="0.3">
      <c r="A72" s="135" t="s">
        <v>326</v>
      </c>
      <c r="B72" s="133" t="s">
        <v>142</v>
      </c>
      <c r="C72" s="133" t="s">
        <v>293</v>
      </c>
      <c r="D72" s="137" t="s">
        <v>356</v>
      </c>
      <c r="E72" s="134" t="s">
        <v>159</v>
      </c>
      <c r="F72" s="134">
        <v>2005</v>
      </c>
      <c r="G72" s="136" t="s">
        <v>354</v>
      </c>
      <c r="H72" s="72" t="s">
        <v>355</v>
      </c>
      <c r="I72" s="133">
        <v>1200</v>
      </c>
      <c r="J72" s="134"/>
    </row>
    <row r="73" spans="1:10" ht="16.5" x14ac:dyDescent="0.3">
      <c r="A73" s="135" t="s">
        <v>327</v>
      </c>
      <c r="B73" s="133" t="s">
        <v>162</v>
      </c>
      <c r="C73" s="133" t="s">
        <v>293</v>
      </c>
      <c r="D73" s="137" t="s">
        <v>356</v>
      </c>
      <c r="E73" s="134" t="s">
        <v>159</v>
      </c>
      <c r="F73" s="134">
        <v>2005</v>
      </c>
      <c r="G73" s="136" t="s">
        <v>354</v>
      </c>
      <c r="H73" s="72" t="s">
        <v>355</v>
      </c>
      <c r="I73" s="133">
        <v>800</v>
      </c>
      <c r="J73" s="134"/>
    </row>
    <row r="74" spans="1:10" ht="16.5" x14ac:dyDescent="0.3">
      <c r="A74" s="135" t="s">
        <v>328</v>
      </c>
      <c r="B74" s="140" t="s">
        <v>162</v>
      </c>
      <c r="C74" s="140" t="s">
        <v>190</v>
      </c>
      <c r="D74" s="141" t="s">
        <v>300</v>
      </c>
      <c r="E74" s="142" t="s">
        <v>192</v>
      </c>
      <c r="F74" s="142">
        <v>2005</v>
      </c>
      <c r="G74" s="136" t="s">
        <v>369</v>
      </c>
      <c r="H74" s="72" t="s">
        <v>370</v>
      </c>
      <c r="I74" s="147">
        <v>800</v>
      </c>
      <c r="J74" s="142"/>
    </row>
    <row r="75" spans="1:10" ht="16.5" x14ac:dyDescent="0.3">
      <c r="A75" s="135" t="s">
        <v>350</v>
      </c>
      <c r="B75" s="136" t="s">
        <v>162</v>
      </c>
      <c r="C75" s="136" t="s">
        <v>163</v>
      </c>
      <c r="D75" s="137" t="s">
        <v>371</v>
      </c>
      <c r="E75" s="72" t="s">
        <v>167</v>
      </c>
      <c r="F75" s="72">
        <v>2005</v>
      </c>
      <c r="G75" s="136" t="s">
        <v>372</v>
      </c>
      <c r="H75" s="72" t="s">
        <v>370</v>
      </c>
      <c r="I75" s="147">
        <v>800</v>
      </c>
      <c r="J75" s="146"/>
    </row>
    <row r="76" spans="1:10" ht="15" x14ac:dyDescent="0.25">
      <c r="A76" s="171" t="s">
        <v>97</v>
      </c>
      <c r="B76" s="172"/>
      <c r="C76" s="172"/>
      <c r="D76" s="172"/>
      <c r="E76" s="172"/>
      <c r="F76" s="172"/>
      <c r="G76" s="172"/>
      <c r="H76" s="172"/>
      <c r="I76" s="173"/>
      <c r="J76" s="50">
        <v>3200</v>
      </c>
    </row>
    <row r="77" spans="1:10" ht="16.5" x14ac:dyDescent="0.3">
      <c r="A77" s="12" t="s">
        <v>112</v>
      </c>
      <c r="B77" s="68" t="s">
        <v>162</v>
      </c>
      <c r="C77" s="68" t="s">
        <v>196</v>
      </c>
      <c r="D77" s="49" t="s">
        <v>197</v>
      </c>
      <c r="E77" s="68" t="s">
        <v>199</v>
      </c>
      <c r="F77" s="68">
        <v>2005</v>
      </c>
      <c r="G77" s="68" t="s">
        <v>169</v>
      </c>
      <c r="H77" s="68" t="s">
        <v>141</v>
      </c>
      <c r="I77" s="68">
        <v>800</v>
      </c>
      <c r="J77" s="191"/>
    </row>
    <row r="78" spans="1:10" ht="16.5" x14ac:dyDescent="0.3">
      <c r="A78" s="12" t="s">
        <v>122</v>
      </c>
      <c r="B78" s="68" t="s">
        <v>162</v>
      </c>
      <c r="C78" s="68" t="s">
        <v>196</v>
      </c>
      <c r="D78" s="49" t="s">
        <v>198</v>
      </c>
      <c r="E78" s="82" t="s">
        <v>199</v>
      </c>
      <c r="F78" s="82">
        <v>2005</v>
      </c>
      <c r="G78" s="82" t="s">
        <v>169</v>
      </c>
      <c r="H78" s="82" t="s">
        <v>141</v>
      </c>
      <c r="I78" s="82">
        <v>800</v>
      </c>
      <c r="J78" s="191"/>
    </row>
    <row r="79" spans="1:10" ht="16.5" x14ac:dyDescent="0.3">
      <c r="A79" s="69" t="s">
        <v>151</v>
      </c>
      <c r="B79" s="125" t="s">
        <v>162</v>
      </c>
      <c r="C79" s="125" t="s">
        <v>196</v>
      </c>
      <c r="D79" s="84" t="s">
        <v>307</v>
      </c>
      <c r="E79" s="125" t="s">
        <v>199</v>
      </c>
      <c r="F79" s="125">
        <v>2005</v>
      </c>
      <c r="G79" s="72" t="s">
        <v>309</v>
      </c>
      <c r="H79" s="72" t="s">
        <v>302</v>
      </c>
      <c r="I79" s="67">
        <v>800</v>
      </c>
      <c r="J79" s="125"/>
    </row>
    <row r="80" spans="1:10" ht="16.5" x14ac:dyDescent="0.3">
      <c r="A80" s="69" t="s">
        <v>161</v>
      </c>
      <c r="B80" s="125" t="s">
        <v>162</v>
      </c>
      <c r="C80" s="125" t="s">
        <v>196</v>
      </c>
      <c r="D80" s="84" t="s">
        <v>308</v>
      </c>
      <c r="E80" s="125" t="s">
        <v>199</v>
      </c>
      <c r="F80" s="125">
        <v>2005</v>
      </c>
      <c r="G80" s="72" t="s">
        <v>305</v>
      </c>
      <c r="H80" s="125" t="s">
        <v>306</v>
      </c>
      <c r="I80" s="67">
        <v>800</v>
      </c>
      <c r="J80" s="125"/>
    </row>
    <row r="81" spans="1:11" ht="15" x14ac:dyDescent="0.25">
      <c r="A81" s="171" t="s">
        <v>103</v>
      </c>
      <c r="B81" s="172"/>
      <c r="C81" s="172"/>
      <c r="D81" s="172"/>
      <c r="E81" s="172"/>
      <c r="F81" s="172"/>
      <c r="G81" s="172"/>
      <c r="H81" s="172"/>
      <c r="I81" s="173"/>
      <c r="J81" s="50">
        <v>1200</v>
      </c>
    </row>
    <row r="82" spans="1:11" ht="16.5" x14ac:dyDescent="0.3">
      <c r="A82" s="12" t="s">
        <v>112</v>
      </c>
      <c r="B82" s="8" t="s">
        <v>200</v>
      </c>
      <c r="C82" s="8" t="s">
        <v>201</v>
      </c>
      <c r="D82" s="49" t="s">
        <v>202</v>
      </c>
      <c r="E82" s="8" t="s">
        <v>203</v>
      </c>
      <c r="F82" s="8">
        <v>2006</v>
      </c>
      <c r="G82" s="8" t="s">
        <v>176</v>
      </c>
      <c r="H82" s="8" t="s">
        <v>141</v>
      </c>
      <c r="I82" s="8">
        <v>600</v>
      </c>
      <c r="J82" s="51"/>
    </row>
    <row r="83" spans="1:11" ht="16.5" x14ac:dyDescent="0.3">
      <c r="A83" s="12" t="s">
        <v>112</v>
      </c>
      <c r="B83" s="113" t="s">
        <v>200</v>
      </c>
      <c r="C83" s="113" t="s">
        <v>144</v>
      </c>
      <c r="D83" s="49" t="s">
        <v>286</v>
      </c>
      <c r="E83" s="113" t="s">
        <v>203</v>
      </c>
      <c r="F83" s="113">
        <v>2006</v>
      </c>
      <c r="G83" s="113" t="s">
        <v>285</v>
      </c>
      <c r="H83" s="113" t="s">
        <v>141</v>
      </c>
      <c r="I83" s="113">
        <v>600</v>
      </c>
      <c r="J83" s="51"/>
    </row>
    <row r="84" spans="1:11" ht="15" x14ac:dyDescent="0.25">
      <c r="A84" s="171" t="s">
        <v>74</v>
      </c>
      <c r="B84" s="172"/>
      <c r="C84" s="172"/>
      <c r="D84" s="172"/>
      <c r="E84" s="172"/>
      <c r="F84" s="172"/>
      <c r="G84" s="172"/>
      <c r="H84" s="172"/>
      <c r="I84" s="173"/>
      <c r="J84" s="50">
        <v>850</v>
      </c>
    </row>
    <row r="85" spans="1:11" ht="16.5" x14ac:dyDescent="0.3">
      <c r="A85" s="12" t="s">
        <v>112</v>
      </c>
      <c r="B85" s="91" t="s">
        <v>200</v>
      </c>
      <c r="C85" s="91" t="s">
        <v>204</v>
      </c>
      <c r="D85" s="49" t="s">
        <v>205</v>
      </c>
      <c r="E85" s="91" t="s">
        <v>206</v>
      </c>
      <c r="F85" s="91">
        <v>2006</v>
      </c>
      <c r="G85" s="91" t="s">
        <v>146</v>
      </c>
      <c r="H85" s="91" t="s">
        <v>207</v>
      </c>
      <c r="I85" s="91">
        <v>600</v>
      </c>
      <c r="J85" s="91"/>
    </row>
    <row r="86" spans="1:11" ht="16.5" x14ac:dyDescent="0.3">
      <c r="A86" s="12" t="s">
        <v>122</v>
      </c>
      <c r="B86" s="91" t="s">
        <v>142</v>
      </c>
      <c r="C86" s="91" t="s">
        <v>128</v>
      </c>
      <c r="D86" s="49" t="s">
        <v>234</v>
      </c>
      <c r="E86" s="91" t="s">
        <v>235</v>
      </c>
      <c r="F86" s="91">
        <v>2004</v>
      </c>
      <c r="G86" s="91" t="s">
        <v>233</v>
      </c>
      <c r="H86" s="91" t="s">
        <v>141</v>
      </c>
      <c r="I86" s="91">
        <v>250</v>
      </c>
      <c r="J86" s="91"/>
    </row>
    <row r="87" spans="1:11" ht="15" x14ac:dyDescent="0.25">
      <c r="A87" s="171" t="s">
        <v>44</v>
      </c>
      <c r="B87" s="172"/>
      <c r="C87" s="172"/>
      <c r="D87" s="172"/>
      <c r="E87" s="172"/>
      <c r="F87" s="172"/>
      <c r="G87" s="172"/>
      <c r="H87" s="172"/>
      <c r="I87" s="173"/>
      <c r="J87" s="50">
        <v>5700</v>
      </c>
      <c r="K87" s="3">
        <f>SUM(I88:I101)</f>
        <v>5700</v>
      </c>
    </row>
    <row r="88" spans="1:11" ht="16.5" x14ac:dyDescent="0.25">
      <c r="A88" s="181" t="s">
        <v>112</v>
      </c>
      <c r="B88" s="174" t="s">
        <v>200</v>
      </c>
      <c r="C88" s="174" t="s">
        <v>152</v>
      </c>
      <c r="D88" s="178" t="s">
        <v>208</v>
      </c>
      <c r="E88" s="88" t="s">
        <v>209</v>
      </c>
      <c r="F88" s="88">
        <v>2007</v>
      </c>
      <c r="G88" s="174" t="s">
        <v>213</v>
      </c>
      <c r="H88" s="174" t="s">
        <v>141</v>
      </c>
      <c r="I88" s="174">
        <v>600</v>
      </c>
      <c r="J88" s="174"/>
    </row>
    <row r="89" spans="1:11" ht="16.5" x14ac:dyDescent="0.25">
      <c r="A89" s="181"/>
      <c r="B89" s="174"/>
      <c r="C89" s="174"/>
      <c r="D89" s="178"/>
      <c r="E89" s="88" t="s">
        <v>210</v>
      </c>
      <c r="F89" s="88">
        <v>2007</v>
      </c>
      <c r="G89" s="174"/>
      <c r="H89" s="174"/>
      <c r="I89" s="174"/>
      <c r="J89" s="174"/>
    </row>
    <row r="90" spans="1:11" ht="16.5" x14ac:dyDescent="0.25">
      <c r="A90" s="181"/>
      <c r="B90" s="174"/>
      <c r="C90" s="174"/>
      <c r="D90" s="178"/>
      <c r="E90" s="88" t="s">
        <v>211</v>
      </c>
      <c r="F90" s="88">
        <v>2007</v>
      </c>
      <c r="G90" s="174"/>
      <c r="H90" s="174"/>
      <c r="I90" s="174"/>
      <c r="J90" s="174"/>
    </row>
    <row r="91" spans="1:11" ht="16.5" x14ac:dyDescent="0.25">
      <c r="A91" s="181"/>
      <c r="B91" s="174"/>
      <c r="C91" s="174"/>
      <c r="D91" s="178"/>
      <c r="E91" s="88" t="s">
        <v>212</v>
      </c>
      <c r="F91" s="88">
        <v>2007</v>
      </c>
      <c r="G91" s="174"/>
      <c r="H91" s="174"/>
      <c r="I91" s="174"/>
      <c r="J91" s="174"/>
    </row>
    <row r="92" spans="1:11" ht="16.5" x14ac:dyDescent="0.3">
      <c r="A92" s="89" t="s">
        <v>122</v>
      </c>
      <c r="B92" s="91" t="s">
        <v>200</v>
      </c>
      <c r="C92" s="88" t="s">
        <v>177</v>
      </c>
      <c r="D92" s="90" t="s">
        <v>215</v>
      </c>
      <c r="E92" s="88" t="s">
        <v>216</v>
      </c>
      <c r="F92" s="88">
        <v>2006</v>
      </c>
      <c r="G92" s="88" t="s">
        <v>146</v>
      </c>
      <c r="H92" s="91" t="s">
        <v>141</v>
      </c>
      <c r="I92" s="91">
        <v>600</v>
      </c>
      <c r="J92" s="88"/>
    </row>
    <row r="93" spans="1:11" ht="16.5" x14ac:dyDescent="0.3">
      <c r="A93" s="89" t="s">
        <v>151</v>
      </c>
      <c r="B93" s="91" t="s">
        <v>200</v>
      </c>
      <c r="C93" s="88" t="s">
        <v>177</v>
      </c>
      <c r="D93" s="90" t="s">
        <v>214</v>
      </c>
      <c r="E93" s="88" t="s">
        <v>216</v>
      </c>
      <c r="F93" s="88">
        <v>2006</v>
      </c>
      <c r="G93" s="88" t="s">
        <v>176</v>
      </c>
      <c r="H93" s="91" t="s">
        <v>141</v>
      </c>
      <c r="I93" s="91">
        <v>600</v>
      </c>
      <c r="J93" s="88"/>
    </row>
    <row r="94" spans="1:11" ht="16.5" x14ac:dyDescent="0.3">
      <c r="A94" s="89" t="s">
        <v>161</v>
      </c>
      <c r="B94" s="91" t="s">
        <v>217</v>
      </c>
      <c r="C94" s="88" t="s">
        <v>177</v>
      </c>
      <c r="D94" s="90" t="s">
        <v>148</v>
      </c>
      <c r="E94" s="88" t="s">
        <v>221</v>
      </c>
      <c r="F94" s="88">
        <v>2008</v>
      </c>
      <c r="G94" s="88" t="s">
        <v>176</v>
      </c>
      <c r="H94" s="91" t="s">
        <v>141</v>
      </c>
      <c r="I94" s="91">
        <v>300</v>
      </c>
      <c r="J94" s="88"/>
    </row>
    <row r="95" spans="1:11" ht="16.5" x14ac:dyDescent="0.3">
      <c r="A95" s="89" t="s">
        <v>170</v>
      </c>
      <c r="B95" s="91" t="s">
        <v>142</v>
      </c>
      <c r="C95" s="88" t="s">
        <v>147</v>
      </c>
      <c r="D95" s="90" t="s">
        <v>231</v>
      </c>
      <c r="E95" s="88" t="s">
        <v>232</v>
      </c>
      <c r="F95" s="88">
        <v>2004</v>
      </c>
      <c r="G95" s="88" t="s">
        <v>233</v>
      </c>
      <c r="H95" s="91" t="s">
        <v>141</v>
      </c>
      <c r="I95" s="91">
        <v>1000</v>
      </c>
      <c r="J95" s="88"/>
    </row>
    <row r="96" spans="1:11" ht="16.5" x14ac:dyDescent="0.3">
      <c r="A96" s="124" t="s">
        <v>171</v>
      </c>
      <c r="B96" s="125" t="s">
        <v>142</v>
      </c>
      <c r="C96" s="123" t="s">
        <v>342</v>
      </c>
      <c r="D96" s="126" t="s">
        <v>343</v>
      </c>
      <c r="E96" s="123" t="s">
        <v>344</v>
      </c>
      <c r="F96" s="123">
        <v>2004</v>
      </c>
      <c r="G96" s="123" t="s">
        <v>345</v>
      </c>
      <c r="H96" s="125" t="s">
        <v>302</v>
      </c>
      <c r="I96" s="125">
        <v>1000</v>
      </c>
      <c r="J96" s="123"/>
    </row>
    <row r="97" spans="1:10" ht="16.5" x14ac:dyDescent="0.3">
      <c r="A97" s="157" t="s">
        <v>172</v>
      </c>
      <c r="B97" s="156" t="s">
        <v>142</v>
      </c>
      <c r="C97" s="154" t="s">
        <v>342</v>
      </c>
      <c r="D97" s="155" t="s">
        <v>387</v>
      </c>
      <c r="E97" s="154" t="s">
        <v>344</v>
      </c>
      <c r="F97" s="154">
        <v>2004</v>
      </c>
      <c r="G97" s="154" t="s">
        <v>345</v>
      </c>
      <c r="H97" s="156" t="s">
        <v>302</v>
      </c>
      <c r="I97" s="156">
        <v>1000</v>
      </c>
      <c r="J97" s="154"/>
    </row>
    <row r="98" spans="1:10" ht="16.5" x14ac:dyDescent="0.25">
      <c r="A98" s="175" t="s">
        <v>173</v>
      </c>
      <c r="B98" s="174" t="s">
        <v>200</v>
      </c>
      <c r="C98" s="174" t="s">
        <v>361</v>
      </c>
      <c r="D98" s="178" t="s">
        <v>368</v>
      </c>
      <c r="E98" s="138" t="s">
        <v>209</v>
      </c>
      <c r="F98" s="138">
        <v>2007</v>
      </c>
      <c r="G98" s="174" t="s">
        <v>362</v>
      </c>
      <c r="H98" s="174" t="s">
        <v>302</v>
      </c>
      <c r="I98" s="174">
        <v>600</v>
      </c>
      <c r="J98" s="138"/>
    </row>
    <row r="99" spans="1:10" ht="16.5" x14ac:dyDescent="0.25">
      <c r="A99" s="176"/>
      <c r="B99" s="174"/>
      <c r="C99" s="174"/>
      <c r="D99" s="178"/>
      <c r="E99" s="138" t="s">
        <v>363</v>
      </c>
      <c r="F99" s="138">
        <v>2007</v>
      </c>
      <c r="G99" s="174"/>
      <c r="H99" s="174"/>
      <c r="I99" s="174"/>
      <c r="J99" s="138"/>
    </row>
    <row r="100" spans="1:10" ht="16.5" x14ac:dyDescent="0.25">
      <c r="A100" s="176"/>
      <c r="B100" s="174"/>
      <c r="C100" s="174"/>
      <c r="D100" s="178"/>
      <c r="E100" s="138" t="s">
        <v>212</v>
      </c>
      <c r="F100" s="138">
        <v>2007</v>
      </c>
      <c r="G100" s="174"/>
      <c r="H100" s="174"/>
      <c r="I100" s="174"/>
      <c r="J100" s="138"/>
    </row>
    <row r="101" spans="1:10" ht="16.5" x14ac:dyDescent="0.25">
      <c r="A101" s="177"/>
      <c r="B101" s="174"/>
      <c r="C101" s="174"/>
      <c r="D101" s="178"/>
      <c r="E101" s="138" t="s">
        <v>364</v>
      </c>
      <c r="F101" s="138">
        <v>2007</v>
      </c>
      <c r="G101" s="174"/>
      <c r="H101" s="174"/>
      <c r="I101" s="174"/>
      <c r="J101" s="138"/>
    </row>
    <row r="102" spans="1:10" ht="15" x14ac:dyDescent="0.25">
      <c r="A102" s="171" t="s">
        <v>79</v>
      </c>
      <c r="B102" s="172"/>
      <c r="C102" s="172"/>
      <c r="D102" s="172"/>
      <c r="E102" s="172"/>
      <c r="F102" s="172"/>
      <c r="G102" s="172"/>
      <c r="H102" s="172"/>
      <c r="I102" s="173"/>
      <c r="J102" s="50">
        <v>300</v>
      </c>
    </row>
    <row r="103" spans="1:10" ht="16.5" x14ac:dyDescent="0.3">
      <c r="A103" s="12" t="s">
        <v>112</v>
      </c>
      <c r="B103" s="8" t="s">
        <v>217</v>
      </c>
      <c r="C103" s="8" t="s">
        <v>147</v>
      </c>
      <c r="D103" s="49" t="s">
        <v>218</v>
      </c>
      <c r="E103" s="8" t="s">
        <v>219</v>
      </c>
      <c r="F103" s="8">
        <v>2008</v>
      </c>
      <c r="G103" s="8" t="s">
        <v>220</v>
      </c>
      <c r="H103" s="8" t="s">
        <v>141</v>
      </c>
      <c r="I103" s="8">
        <v>300</v>
      </c>
      <c r="J103" s="51"/>
    </row>
    <row r="104" spans="1:10" ht="15" x14ac:dyDescent="0.25">
      <c r="A104" s="171" t="s">
        <v>47</v>
      </c>
      <c r="B104" s="172"/>
      <c r="C104" s="172"/>
      <c r="D104" s="172"/>
      <c r="E104" s="172"/>
      <c r="F104" s="172"/>
      <c r="G104" s="172"/>
      <c r="H104" s="172"/>
      <c r="I104" s="173"/>
      <c r="J104" s="50">
        <v>1200</v>
      </c>
    </row>
    <row r="105" spans="1:10" ht="16.5" x14ac:dyDescent="0.3">
      <c r="A105" s="12" t="s">
        <v>112</v>
      </c>
      <c r="B105" s="82" t="s">
        <v>217</v>
      </c>
      <c r="C105" s="8" t="s">
        <v>196</v>
      </c>
      <c r="D105" s="49" t="s">
        <v>222</v>
      </c>
      <c r="E105" s="8" t="s">
        <v>224</v>
      </c>
      <c r="F105" s="8">
        <v>2009</v>
      </c>
      <c r="G105" s="8" t="s">
        <v>220</v>
      </c>
      <c r="H105" s="8" t="s">
        <v>141</v>
      </c>
      <c r="I105" s="8">
        <v>300</v>
      </c>
      <c r="J105" s="51"/>
    </row>
    <row r="106" spans="1:10" ht="16.5" x14ac:dyDescent="0.3">
      <c r="A106" s="69" t="s">
        <v>122</v>
      </c>
      <c r="B106" s="82" t="s">
        <v>217</v>
      </c>
      <c r="C106" s="82" t="s">
        <v>196</v>
      </c>
      <c r="D106" s="84" t="s">
        <v>223</v>
      </c>
      <c r="E106" s="82" t="s">
        <v>224</v>
      </c>
      <c r="F106" s="82">
        <v>2009</v>
      </c>
      <c r="G106" s="72" t="s">
        <v>220</v>
      </c>
      <c r="H106" s="82" t="s">
        <v>141</v>
      </c>
      <c r="I106" s="67">
        <v>300</v>
      </c>
      <c r="J106" s="51"/>
    </row>
    <row r="107" spans="1:10" ht="16.5" x14ac:dyDescent="0.3">
      <c r="A107" s="69" t="s">
        <v>151</v>
      </c>
      <c r="B107" s="125" t="s">
        <v>217</v>
      </c>
      <c r="C107" s="125" t="s">
        <v>196</v>
      </c>
      <c r="D107" s="84" t="s">
        <v>346</v>
      </c>
      <c r="E107" s="125" t="s">
        <v>224</v>
      </c>
      <c r="F107" s="125">
        <v>2009</v>
      </c>
      <c r="G107" s="72" t="s">
        <v>347</v>
      </c>
      <c r="H107" s="72" t="s">
        <v>302</v>
      </c>
      <c r="I107" s="67">
        <v>300</v>
      </c>
      <c r="J107" s="51"/>
    </row>
    <row r="108" spans="1:10" ht="16.5" x14ac:dyDescent="0.3">
      <c r="A108" s="69" t="s">
        <v>161</v>
      </c>
      <c r="B108" s="125" t="s">
        <v>217</v>
      </c>
      <c r="C108" s="125" t="s">
        <v>196</v>
      </c>
      <c r="D108" s="84" t="s">
        <v>346</v>
      </c>
      <c r="E108" s="125" t="s">
        <v>224</v>
      </c>
      <c r="F108" s="125">
        <v>2009</v>
      </c>
      <c r="G108" s="72" t="s">
        <v>347</v>
      </c>
      <c r="H108" s="72" t="s">
        <v>302</v>
      </c>
      <c r="I108" s="67">
        <v>300</v>
      </c>
      <c r="J108" s="51"/>
    </row>
    <row r="109" spans="1:10" ht="15" x14ac:dyDescent="0.25">
      <c r="A109" s="171" t="s">
        <v>72</v>
      </c>
      <c r="B109" s="172"/>
      <c r="C109" s="172"/>
      <c r="D109" s="172"/>
      <c r="E109" s="172"/>
      <c r="F109" s="172"/>
      <c r="G109" s="172"/>
      <c r="H109" s="172"/>
      <c r="I109" s="173"/>
      <c r="J109" s="50">
        <v>250</v>
      </c>
    </row>
    <row r="110" spans="1:10" ht="16.5" x14ac:dyDescent="0.3">
      <c r="A110" s="69" t="s">
        <v>112</v>
      </c>
      <c r="B110" s="99" t="s">
        <v>142</v>
      </c>
      <c r="C110" s="99" t="s">
        <v>128</v>
      </c>
      <c r="D110" s="49" t="s">
        <v>234</v>
      </c>
      <c r="E110" s="99" t="s">
        <v>238</v>
      </c>
      <c r="F110" s="99">
        <v>2004</v>
      </c>
      <c r="G110" s="99" t="s">
        <v>233</v>
      </c>
      <c r="H110" s="99" t="s">
        <v>141</v>
      </c>
      <c r="I110" s="99">
        <v>250</v>
      </c>
      <c r="J110" s="99"/>
    </row>
    <row r="111" spans="1:10" ht="15" x14ac:dyDescent="0.25">
      <c r="A111" s="171" t="s">
        <v>66</v>
      </c>
      <c r="B111" s="172"/>
      <c r="C111" s="172"/>
      <c r="D111" s="172"/>
      <c r="E111" s="172"/>
      <c r="F111" s="172"/>
      <c r="G111" s="172"/>
      <c r="H111" s="172"/>
      <c r="I111" s="173"/>
      <c r="J111" s="50">
        <v>5600</v>
      </c>
    </row>
    <row r="112" spans="1:10" ht="16.5" x14ac:dyDescent="0.3">
      <c r="A112" s="12" t="s">
        <v>112</v>
      </c>
      <c r="B112" s="73" t="s">
        <v>116</v>
      </c>
      <c r="C112" s="73" t="s">
        <v>267</v>
      </c>
      <c r="D112" s="49" t="s">
        <v>268</v>
      </c>
      <c r="E112" s="73" t="s">
        <v>269</v>
      </c>
      <c r="F112" s="73">
        <v>1974</v>
      </c>
      <c r="G112" s="73" t="s">
        <v>251</v>
      </c>
      <c r="H112" s="73" t="s">
        <v>270</v>
      </c>
      <c r="I112" s="73">
        <v>1400</v>
      </c>
      <c r="J112" s="51"/>
    </row>
    <row r="113" spans="1:10" ht="16.5" x14ac:dyDescent="0.3">
      <c r="A113" s="12" t="s">
        <v>122</v>
      </c>
      <c r="B113" s="125" t="s">
        <v>116</v>
      </c>
      <c r="C113" s="125" t="s">
        <v>310</v>
      </c>
      <c r="D113" s="125" t="s">
        <v>313</v>
      </c>
      <c r="E113" s="125" t="s">
        <v>269</v>
      </c>
      <c r="F113" s="125">
        <v>1974</v>
      </c>
      <c r="G113" s="125" t="s">
        <v>316</v>
      </c>
      <c r="H113" s="125" t="s">
        <v>319</v>
      </c>
      <c r="I113" s="125">
        <v>1400</v>
      </c>
      <c r="J113" s="125"/>
    </row>
    <row r="114" spans="1:10" ht="16.5" x14ac:dyDescent="0.3">
      <c r="A114" s="12" t="s">
        <v>151</v>
      </c>
      <c r="B114" s="125" t="s">
        <v>116</v>
      </c>
      <c r="C114" s="125" t="s">
        <v>311</v>
      </c>
      <c r="D114" s="125" t="s">
        <v>314</v>
      </c>
      <c r="E114" s="125" t="s">
        <v>269</v>
      </c>
      <c r="F114" s="125">
        <v>1974</v>
      </c>
      <c r="G114" s="125" t="s">
        <v>317</v>
      </c>
      <c r="H114" s="125" t="s">
        <v>320</v>
      </c>
      <c r="I114" s="125">
        <v>1400</v>
      </c>
      <c r="J114" s="125"/>
    </row>
    <row r="115" spans="1:10" ht="16.5" x14ac:dyDescent="0.3">
      <c r="A115" s="12" t="s">
        <v>161</v>
      </c>
      <c r="B115" s="125" t="s">
        <v>116</v>
      </c>
      <c r="C115" s="125" t="s">
        <v>312</v>
      </c>
      <c r="D115" s="125" t="s">
        <v>315</v>
      </c>
      <c r="E115" s="125" t="s">
        <v>269</v>
      </c>
      <c r="F115" s="125">
        <v>1974</v>
      </c>
      <c r="G115" s="125" t="s">
        <v>318</v>
      </c>
      <c r="H115" s="125" t="s">
        <v>321</v>
      </c>
      <c r="I115" s="125">
        <v>1400</v>
      </c>
      <c r="J115" s="125"/>
    </row>
    <row r="116" spans="1:10" ht="15" x14ac:dyDescent="0.25">
      <c r="A116" s="171" t="s">
        <v>271</v>
      </c>
      <c r="B116" s="172"/>
      <c r="C116" s="172"/>
      <c r="D116" s="172"/>
      <c r="E116" s="172"/>
      <c r="F116" s="172"/>
      <c r="G116" s="172"/>
      <c r="H116" s="172"/>
      <c r="I116" s="173"/>
      <c r="J116" s="50">
        <v>1000</v>
      </c>
    </row>
    <row r="117" spans="1:10" ht="16.5" x14ac:dyDescent="0.3">
      <c r="A117" s="12" t="s">
        <v>112</v>
      </c>
      <c r="B117" s="125" t="s">
        <v>142</v>
      </c>
      <c r="C117" s="125" t="s">
        <v>340</v>
      </c>
      <c r="D117" s="125" t="s">
        <v>341</v>
      </c>
      <c r="E117" s="125" t="s">
        <v>339</v>
      </c>
      <c r="F117" s="125">
        <v>2004</v>
      </c>
      <c r="G117" s="125" t="s">
        <v>334</v>
      </c>
      <c r="H117" s="125" t="s">
        <v>302</v>
      </c>
      <c r="I117" s="125">
        <v>1000</v>
      </c>
      <c r="J117" s="125"/>
    </row>
    <row r="118" spans="1:10" ht="15" x14ac:dyDescent="0.25">
      <c r="A118" s="171" t="s">
        <v>67</v>
      </c>
      <c r="B118" s="172"/>
      <c r="C118" s="172"/>
      <c r="D118" s="172"/>
      <c r="E118" s="172"/>
      <c r="F118" s="172"/>
      <c r="G118" s="172"/>
      <c r="H118" s="172"/>
      <c r="I118" s="173"/>
      <c r="J118" s="50">
        <v>200</v>
      </c>
    </row>
    <row r="119" spans="1:10" ht="16.5" x14ac:dyDescent="0.3">
      <c r="A119" s="12" t="s">
        <v>112</v>
      </c>
      <c r="B119" s="143" t="s">
        <v>162</v>
      </c>
      <c r="C119" s="143" t="s">
        <v>361</v>
      </c>
      <c r="D119" s="144" t="s">
        <v>373</v>
      </c>
      <c r="E119" s="146" t="s">
        <v>377</v>
      </c>
      <c r="F119" s="146">
        <v>2005</v>
      </c>
      <c r="G119" s="143" t="s">
        <v>372</v>
      </c>
      <c r="H119" s="143" t="s">
        <v>370</v>
      </c>
      <c r="I119" s="143">
        <v>200</v>
      </c>
      <c r="J119" s="146"/>
    </row>
    <row r="120" spans="1:10" ht="15" x14ac:dyDescent="0.25">
      <c r="A120" s="171" t="s">
        <v>98</v>
      </c>
      <c r="B120" s="172"/>
      <c r="C120" s="172"/>
      <c r="D120" s="172"/>
      <c r="E120" s="172"/>
      <c r="F120" s="172"/>
      <c r="G120" s="172"/>
      <c r="H120" s="172"/>
      <c r="I120" s="173"/>
      <c r="J120" s="50">
        <v>200</v>
      </c>
    </row>
    <row r="121" spans="1:10" ht="16.5" x14ac:dyDescent="0.3">
      <c r="A121" s="12" t="s">
        <v>112</v>
      </c>
      <c r="B121" s="143" t="s">
        <v>162</v>
      </c>
      <c r="C121" s="143" t="s">
        <v>361</v>
      </c>
      <c r="D121" s="144" t="s">
        <v>373</v>
      </c>
      <c r="E121" s="146" t="s">
        <v>378</v>
      </c>
      <c r="F121" s="146">
        <v>2006</v>
      </c>
      <c r="G121" s="143" t="s">
        <v>372</v>
      </c>
      <c r="H121" s="143" t="s">
        <v>370</v>
      </c>
      <c r="I121" s="143">
        <v>200</v>
      </c>
      <c r="J121" s="146"/>
    </row>
  </sheetData>
  <mergeCells count="69">
    <mergeCell ref="J88:J91"/>
    <mergeCell ref="A58:A61"/>
    <mergeCell ref="B58:B61"/>
    <mergeCell ref="D58:D61"/>
    <mergeCell ref="G88:G91"/>
    <mergeCell ref="H88:H91"/>
    <mergeCell ref="A88:A91"/>
    <mergeCell ref="B88:B91"/>
    <mergeCell ref="C88:C91"/>
    <mergeCell ref="D88:D91"/>
    <mergeCell ref="H58:H61"/>
    <mergeCell ref="G58:G61"/>
    <mergeCell ref="C58:C61"/>
    <mergeCell ref="J55:J61"/>
    <mergeCell ref="J77:J78"/>
    <mergeCell ref="I58:I61"/>
    <mergeCell ref="B27:B30"/>
    <mergeCell ref="G27:G30"/>
    <mergeCell ref="I27:I30"/>
    <mergeCell ref="H27:H30"/>
    <mergeCell ref="D27:D30"/>
    <mergeCell ref="C27:C30"/>
    <mergeCell ref="I15:I18"/>
    <mergeCell ref="J44:J47"/>
    <mergeCell ref="J14:J30"/>
    <mergeCell ref="A109:I109"/>
    <mergeCell ref="A19:A22"/>
    <mergeCell ref="B19:B22"/>
    <mergeCell ref="C19:C22"/>
    <mergeCell ref="D19:D22"/>
    <mergeCell ref="G19:G22"/>
    <mergeCell ref="H19:H22"/>
    <mergeCell ref="I19:I22"/>
    <mergeCell ref="A52:I52"/>
    <mergeCell ref="A54:I54"/>
    <mergeCell ref="A76:I76"/>
    <mergeCell ref="A81:I81"/>
    <mergeCell ref="A27:A30"/>
    <mergeCell ref="A15:A18"/>
    <mergeCell ref="C15:C18"/>
    <mergeCell ref="D15:D18"/>
    <mergeCell ref="G15:G18"/>
    <mergeCell ref="H15:H18"/>
    <mergeCell ref="B2:J2"/>
    <mergeCell ref="A5:I5"/>
    <mergeCell ref="J6:J7"/>
    <mergeCell ref="A111:I111"/>
    <mergeCell ref="A102:I102"/>
    <mergeCell ref="A104:I104"/>
    <mergeCell ref="A87:I87"/>
    <mergeCell ref="A84:I84"/>
    <mergeCell ref="I88:I91"/>
    <mergeCell ref="A11:I11"/>
    <mergeCell ref="A13:I13"/>
    <mergeCell ref="A43:I43"/>
    <mergeCell ref="B44:B46"/>
    <mergeCell ref="G44:G46"/>
    <mergeCell ref="A44:A46"/>
    <mergeCell ref="B15:B18"/>
    <mergeCell ref="A118:I118"/>
    <mergeCell ref="A120:I120"/>
    <mergeCell ref="H98:H101"/>
    <mergeCell ref="I98:I101"/>
    <mergeCell ref="A98:A101"/>
    <mergeCell ref="B98:B101"/>
    <mergeCell ref="C98:C101"/>
    <mergeCell ref="D98:D101"/>
    <mergeCell ref="G98:G101"/>
    <mergeCell ref="A116:I116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92:D97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99"/>
  <sheetViews>
    <sheetView zoomScale="84" zoomScaleNormal="84" workbookViewId="0">
      <selection activeCell="K99" sqref="K99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style="62" customWidth="1"/>
    <col min="8" max="8" width="9.140625" customWidth="1"/>
    <col min="9" max="9" width="12.7109375" customWidth="1"/>
  </cols>
  <sheetData>
    <row r="1" spans="1:13" ht="27.75" x14ac:dyDescent="0.4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40.5" x14ac:dyDescent="0.2">
      <c r="A2" s="104" t="s">
        <v>35</v>
      </c>
      <c r="B2" s="104" t="s">
        <v>36</v>
      </c>
      <c r="C2" s="104" t="s">
        <v>13</v>
      </c>
      <c r="D2" s="104" t="s">
        <v>277</v>
      </c>
      <c r="E2" s="104" t="s">
        <v>33</v>
      </c>
      <c r="F2" s="104" t="s">
        <v>28</v>
      </c>
      <c r="G2" s="127" t="s">
        <v>34</v>
      </c>
      <c r="H2" s="104" t="s">
        <v>32</v>
      </c>
      <c r="I2" s="104" t="s">
        <v>29</v>
      </c>
      <c r="J2" s="104" t="s">
        <v>30</v>
      </c>
      <c r="K2" s="101" t="s">
        <v>1</v>
      </c>
    </row>
    <row r="3" spans="1:13" ht="16.5" x14ac:dyDescent="0.3">
      <c r="A3" s="12">
        <v>1</v>
      </c>
      <c r="B3" s="102" t="s">
        <v>44</v>
      </c>
      <c r="C3" s="71">
        <v>17850</v>
      </c>
      <c r="D3" s="71">
        <v>5000</v>
      </c>
      <c r="E3" s="71">
        <v>18300</v>
      </c>
      <c r="F3" s="71" t="s">
        <v>278</v>
      </c>
      <c r="G3" s="71">
        <v>4500</v>
      </c>
      <c r="H3" s="71">
        <v>3750</v>
      </c>
      <c r="I3" s="71">
        <v>14775</v>
      </c>
      <c r="J3" s="71">
        <v>5700</v>
      </c>
      <c r="K3" s="103">
        <f t="shared" ref="K3:K34" si="0">SUM(C3:J3)</f>
        <v>69875</v>
      </c>
    </row>
    <row r="4" spans="1:13" ht="16.5" x14ac:dyDescent="0.3">
      <c r="A4" s="12">
        <v>2</v>
      </c>
      <c r="B4" s="102" t="s">
        <v>76</v>
      </c>
      <c r="C4" s="71">
        <v>17450</v>
      </c>
      <c r="D4" s="71">
        <v>1000</v>
      </c>
      <c r="E4" s="71">
        <v>12600</v>
      </c>
      <c r="F4" s="71" t="s">
        <v>278</v>
      </c>
      <c r="G4" s="71">
        <v>3000</v>
      </c>
      <c r="H4" s="71">
        <v>1500</v>
      </c>
      <c r="I4" s="71">
        <v>14824</v>
      </c>
      <c r="J4" s="71">
        <v>18650</v>
      </c>
      <c r="K4" s="103">
        <f t="shared" si="0"/>
        <v>69024</v>
      </c>
    </row>
    <row r="5" spans="1:13" ht="16.5" x14ac:dyDescent="0.3">
      <c r="A5" s="12">
        <v>3</v>
      </c>
      <c r="B5" s="102" t="s">
        <v>42</v>
      </c>
      <c r="C5" s="71">
        <v>15550</v>
      </c>
      <c r="D5" s="71"/>
      <c r="E5" s="71">
        <v>23050</v>
      </c>
      <c r="F5" s="71">
        <v>570</v>
      </c>
      <c r="G5" s="71">
        <v>5750</v>
      </c>
      <c r="H5" s="71">
        <v>5000</v>
      </c>
      <c r="I5" s="71">
        <v>10137</v>
      </c>
      <c r="J5" s="71">
        <v>5050</v>
      </c>
      <c r="K5" s="103">
        <f t="shared" si="0"/>
        <v>65107</v>
      </c>
    </row>
    <row r="6" spans="1:13" ht="16.5" x14ac:dyDescent="0.3">
      <c r="A6" s="12">
        <v>4</v>
      </c>
      <c r="B6" s="102" t="s">
        <v>45</v>
      </c>
      <c r="C6" s="71">
        <v>10000</v>
      </c>
      <c r="D6" s="71">
        <v>1300</v>
      </c>
      <c r="E6" s="71">
        <v>14650</v>
      </c>
      <c r="F6" s="71" t="s">
        <v>278</v>
      </c>
      <c r="G6" s="71">
        <v>4000</v>
      </c>
      <c r="H6" s="71">
        <v>5000</v>
      </c>
      <c r="I6" s="71">
        <v>7400</v>
      </c>
      <c r="J6" s="71">
        <v>16600</v>
      </c>
      <c r="K6" s="103">
        <f t="shared" si="0"/>
        <v>58950</v>
      </c>
    </row>
    <row r="7" spans="1:13" ht="16.5" x14ac:dyDescent="0.3">
      <c r="A7" s="12">
        <v>5</v>
      </c>
      <c r="B7" s="102" t="s">
        <v>55</v>
      </c>
      <c r="C7" s="71">
        <v>7650</v>
      </c>
      <c r="D7" s="71"/>
      <c r="E7" s="71">
        <v>13550</v>
      </c>
      <c r="F7" s="71">
        <v>480</v>
      </c>
      <c r="G7" s="71">
        <v>300</v>
      </c>
      <c r="H7" s="71">
        <v>1000</v>
      </c>
      <c r="I7" s="71">
        <v>3600</v>
      </c>
      <c r="J7" s="71">
        <v>7000</v>
      </c>
      <c r="K7" s="103">
        <f t="shared" si="0"/>
        <v>33580</v>
      </c>
    </row>
    <row r="8" spans="1:13" ht="16.5" x14ac:dyDescent="0.3">
      <c r="A8" s="12">
        <v>6</v>
      </c>
      <c r="B8" s="102" t="s">
        <v>54</v>
      </c>
      <c r="C8" s="71">
        <v>8150</v>
      </c>
      <c r="D8" s="71">
        <v>400</v>
      </c>
      <c r="E8" s="71">
        <v>12600</v>
      </c>
      <c r="F8" s="71" t="s">
        <v>278</v>
      </c>
      <c r="G8" s="71">
        <v>6250</v>
      </c>
      <c r="H8" s="71">
        <v>3750</v>
      </c>
      <c r="I8" s="71">
        <v>1300</v>
      </c>
      <c r="J8" s="71">
        <v>0</v>
      </c>
      <c r="K8" s="103">
        <f t="shared" si="0"/>
        <v>32450</v>
      </c>
    </row>
    <row r="9" spans="1:13" ht="16.5" x14ac:dyDescent="0.3">
      <c r="A9" s="12">
        <v>7</v>
      </c>
      <c r="B9" s="102" t="s">
        <v>59</v>
      </c>
      <c r="C9" s="71">
        <v>450</v>
      </c>
      <c r="D9" s="71">
        <v>4500</v>
      </c>
      <c r="E9" s="71">
        <v>5500</v>
      </c>
      <c r="F9" s="71">
        <v>500</v>
      </c>
      <c r="G9" s="71">
        <v>1000</v>
      </c>
      <c r="H9" s="71">
        <v>1000</v>
      </c>
      <c r="I9" s="71">
        <v>1100</v>
      </c>
      <c r="J9" s="71">
        <v>0</v>
      </c>
      <c r="K9" s="103">
        <f t="shared" si="0"/>
        <v>14050</v>
      </c>
    </row>
    <row r="10" spans="1:13" ht="16.5" x14ac:dyDescent="0.3">
      <c r="A10" s="12">
        <v>8</v>
      </c>
      <c r="B10" s="102" t="s">
        <v>48</v>
      </c>
      <c r="C10" s="71">
        <v>4850</v>
      </c>
      <c r="D10" s="71">
        <v>3650</v>
      </c>
      <c r="E10" s="71">
        <v>3800</v>
      </c>
      <c r="F10" s="71" t="s">
        <v>278</v>
      </c>
      <c r="G10" s="71">
        <v>700</v>
      </c>
      <c r="H10" s="71"/>
      <c r="I10" s="71">
        <v>0</v>
      </c>
      <c r="J10" s="71">
        <v>0</v>
      </c>
      <c r="K10" s="103">
        <f t="shared" si="0"/>
        <v>13000</v>
      </c>
    </row>
    <row r="11" spans="1:13" ht="16.5" x14ac:dyDescent="0.3">
      <c r="A11" s="12">
        <v>9</v>
      </c>
      <c r="B11" s="102" t="s">
        <v>79</v>
      </c>
      <c r="C11" s="71">
        <v>2600</v>
      </c>
      <c r="D11" s="71">
        <v>1200</v>
      </c>
      <c r="E11" s="71">
        <v>5500</v>
      </c>
      <c r="F11" s="71" t="s">
        <v>278</v>
      </c>
      <c r="G11" s="71">
        <v>500</v>
      </c>
      <c r="H11" s="71"/>
      <c r="I11" s="71">
        <v>1000</v>
      </c>
      <c r="J11" s="71">
        <v>300</v>
      </c>
      <c r="K11" s="103">
        <f>SUM(C11:J11)</f>
        <v>11100</v>
      </c>
    </row>
    <row r="12" spans="1:13" ht="16.5" x14ac:dyDescent="0.3">
      <c r="A12" s="12">
        <v>10</v>
      </c>
      <c r="B12" s="102" t="s">
        <v>271</v>
      </c>
      <c r="C12" s="71">
        <v>0</v>
      </c>
      <c r="D12" s="71">
        <v>1300</v>
      </c>
      <c r="E12" s="71">
        <v>2150</v>
      </c>
      <c r="F12" s="71">
        <v>0</v>
      </c>
      <c r="G12" s="71"/>
      <c r="H12" s="71"/>
      <c r="I12" s="71">
        <v>5650</v>
      </c>
      <c r="J12" s="71">
        <v>1000</v>
      </c>
      <c r="K12" s="103">
        <f t="shared" si="0"/>
        <v>10100</v>
      </c>
    </row>
    <row r="13" spans="1:13" ht="16.5" x14ac:dyDescent="0.3">
      <c r="A13" s="12">
        <v>11</v>
      </c>
      <c r="B13" s="102" t="s">
        <v>66</v>
      </c>
      <c r="C13" s="71">
        <v>950</v>
      </c>
      <c r="D13" s="71">
        <v>300</v>
      </c>
      <c r="E13" s="71">
        <v>1150</v>
      </c>
      <c r="F13" s="71">
        <v>0</v>
      </c>
      <c r="G13" s="71">
        <v>500</v>
      </c>
      <c r="H13" s="71">
        <v>500</v>
      </c>
      <c r="I13" s="71">
        <v>700</v>
      </c>
      <c r="J13" s="71">
        <v>5600</v>
      </c>
      <c r="K13" s="103">
        <f t="shared" si="0"/>
        <v>9700</v>
      </c>
    </row>
    <row r="14" spans="1:13" ht="16.5" x14ac:dyDescent="0.3">
      <c r="A14" s="12">
        <v>12</v>
      </c>
      <c r="B14" s="102" t="s">
        <v>72</v>
      </c>
      <c r="C14" s="71">
        <v>3100</v>
      </c>
      <c r="D14" s="71"/>
      <c r="E14" s="71">
        <v>4800</v>
      </c>
      <c r="F14" s="71" t="s">
        <v>278</v>
      </c>
      <c r="G14" s="71"/>
      <c r="H14" s="71"/>
      <c r="I14" s="71">
        <v>1350</v>
      </c>
      <c r="J14" s="71">
        <v>250</v>
      </c>
      <c r="K14" s="103">
        <f t="shared" si="0"/>
        <v>9500</v>
      </c>
    </row>
    <row r="15" spans="1:13" ht="16.5" x14ac:dyDescent="0.3">
      <c r="A15" s="12">
        <v>13</v>
      </c>
      <c r="B15" s="102" t="s">
        <v>86</v>
      </c>
      <c r="C15" s="71">
        <v>3950</v>
      </c>
      <c r="D15" s="71"/>
      <c r="E15" s="71">
        <v>3000</v>
      </c>
      <c r="F15" s="71">
        <v>0</v>
      </c>
      <c r="G15" s="71"/>
      <c r="H15" s="71">
        <v>500</v>
      </c>
      <c r="I15" s="71">
        <v>500</v>
      </c>
      <c r="J15" s="71">
        <v>1000</v>
      </c>
      <c r="K15" s="103">
        <f t="shared" si="0"/>
        <v>8950</v>
      </c>
    </row>
    <row r="16" spans="1:13" ht="16.5" x14ac:dyDescent="0.3">
      <c r="A16" s="12">
        <v>14</v>
      </c>
      <c r="B16" s="102" t="s">
        <v>74</v>
      </c>
      <c r="C16" s="71">
        <v>1850</v>
      </c>
      <c r="D16" s="71"/>
      <c r="E16" s="71">
        <v>2750</v>
      </c>
      <c r="F16" s="71" t="s">
        <v>278</v>
      </c>
      <c r="G16" s="71">
        <v>3200</v>
      </c>
      <c r="H16" s="71"/>
      <c r="I16" s="71">
        <v>300</v>
      </c>
      <c r="J16" s="71">
        <v>850</v>
      </c>
      <c r="K16" s="103">
        <f t="shared" si="0"/>
        <v>8950</v>
      </c>
    </row>
    <row r="17" spans="1:11" ht="16.5" x14ac:dyDescent="0.3">
      <c r="A17" s="12">
        <v>15</v>
      </c>
      <c r="B17" s="102" t="s">
        <v>51</v>
      </c>
      <c r="C17" s="71">
        <v>3900</v>
      </c>
      <c r="D17" s="71">
        <v>200</v>
      </c>
      <c r="E17" s="71">
        <v>1300</v>
      </c>
      <c r="F17" s="71" t="s">
        <v>278</v>
      </c>
      <c r="G17" s="71">
        <v>2500</v>
      </c>
      <c r="H17" s="71"/>
      <c r="I17" s="71">
        <v>950</v>
      </c>
      <c r="J17" s="71">
        <v>0</v>
      </c>
      <c r="K17" s="103">
        <f t="shared" si="0"/>
        <v>8850</v>
      </c>
    </row>
    <row r="18" spans="1:11" ht="16.5" x14ac:dyDescent="0.3">
      <c r="A18" s="12">
        <v>16</v>
      </c>
      <c r="B18" s="102" t="s">
        <v>53</v>
      </c>
      <c r="C18" s="71">
        <v>2500</v>
      </c>
      <c r="D18" s="71">
        <v>2600</v>
      </c>
      <c r="E18" s="71">
        <v>1950</v>
      </c>
      <c r="F18" s="71" t="s">
        <v>278</v>
      </c>
      <c r="G18" s="71"/>
      <c r="H18" s="71">
        <v>1500</v>
      </c>
      <c r="I18" s="71">
        <v>200</v>
      </c>
      <c r="J18" s="71">
        <v>0</v>
      </c>
      <c r="K18" s="103">
        <f t="shared" si="0"/>
        <v>8750</v>
      </c>
    </row>
    <row r="19" spans="1:11" ht="15.75" customHeight="1" x14ac:dyDescent="0.3">
      <c r="A19" s="12">
        <v>17</v>
      </c>
      <c r="B19" s="102" t="s">
        <v>94</v>
      </c>
      <c r="C19" s="71">
        <v>1900</v>
      </c>
      <c r="D19" s="71"/>
      <c r="E19" s="71">
        <v>4150</v>
      </c>
      <c r="F19" s="71" t="s">
        <v>278</v>
      </c>
      <c r="G19" s="71"/>
      <c r="H19" s="71">
        <v>500</v>
      </c>
      <c r="I19" s="71">
        <v>1550</v>
      </c>
      <c r="J19" s="71">
        <v>0</v>
      </c>
      <c r="K19" s="103">
        <f t="shared" si="0"/>
        <v>8100</v>
      </c>
    </row>
    <row r="20" spans="1:11" ht="16.5" x14ac:dyDescent="0.3">
      <c r="A20" s="12">
        <v>18</v>
      </c>
      <c r="B20" s="102" t="s">
        <v>97</v>
      </c>
      <c r="C20" s="71">
        <v>1400</v>
      </c>
      <c r="D20" s="71">
        <v>500</v>
      </c>
      <c r="E20" s="71">
        <v>1500</v>
      </c>
      <c r="F20" s="71">
        <v>0</v>
      </c>
      <c r="G20" s="71"/>
      <c r="H20" s="71"/>
      <c r="I20" s="71">
        <v>1100</v>
      </c>
      <c r="J20" s="71">
        <v>3200</v>
      </c>
      <c r="K20" s="103">
        <f t="shared" si="0"/>
        <v>7700</v>
      </c>
    </row>
    <row r="21" spans="1:11" ht="16.5" x14ac:dyDescent="0.3">
      <c r="A21" s="12">
        <v>19</v>
      </c>
      <c r="B21" s="102" t="s">
        <v>46</v>
      </c>
      <c r="C21" s="71">
        <v>1400</v>
      </c>
      <c r="D21" s="71">
        <v>2700</v>
      </c>
      <c r="E21" s="71">
        <v>3300</v>
      </c>
      <c r="F21" s="71" t="s">
        <v>278</v>
      </c>
      <c r="G21" s="71"/>
      <c r="H21" s="71"/>
      <c r="I21" s="71">
        <v>200</v>
      </c>
      <c r="J21" s="71">
        <v>0</v>
      </c>
      <c r="K21" s="103">
        <f t="shared" si="0"/>
        <v>7600</v>
      </c>
    </row>
    <row r="22" spans="1:11" ht="16.5" x14ac:dyDescent="0.3">
      <c r="A22" s="12">
        <v>20</v>
      </c>
      <c r="B22" s="102" t="s">
        <v>92</v>
      </c>
      <c r="C22" s="71">
        <v>2300</v>
      </c>
      <c r="D22" s="71"/>
      <c r="E22" s="71">
        <v>850</v>
      </c>
      <c r="F22" s="71">
        <v>0</v>
      </c>
      <c r="G22" s="71"/>
      <c r="H22" s="71"/>
      <c r="I22" s="71">
        <v>4450</v>
      </c>
      <c r="J22" s="71">
        <v>0</v>
      </c>
      <c r="K22" s="103">
        <f t="shared" si="0"/>
        <v>7600</v>
      </c>
    </row>
    <row r="23" spans="1:11" ht="16.5" x14ac:dyDescent="0.3">
      <c r="A23" s="12">
        <v>21</v>
      </c>
      <c r="B23" s="102" t="s">
        <v>43</v>
      </c>
      <c r="C23" s="71">
        <v>2650</v>
      </c>
      <c r="D23" s="71">
        <v>600</v>
      </c>
      <c r="E23" s="71">
        <v>2550</v>
      </c>
      <c r="F23" s="71">
        <v>500</v>
      </c>
      <c r="G23" s="71">
        <v>1000</v>
      </c>
      <c r="H23" s="71"/>
      <c r="I23" s="71">
        <v>150</v>
      </c>
      <c r="J23" s="71">
        <v>0</v>
      </c>
      <c r="K23" s="103">
        <f t="shared" si="0"/>
        <v>7450</v>
      </c>
    </row>
    <row r="24" spans="1:11" ht="16.5" x14ac:dyDescent="0.3">
      <c r="A24" s="12">
        <v>22</v>
      </c>
      <c r="B24" s="102" t="s">
        <v>81</v>
      </c>
      <c r="C24" s="71">
        <v>900</v>
      </c>
      <c r="D24" s="71">
        <v>1200</v>
      </c>
      <c r="E24" s="71">
        <v>1800</v>
      </c>
      <c r="F24" s="71" t="s">
        <v>278</v>
      </c>
      <c r="G24" s="71">
        <v>750</v>
      </c>
      <c r="H24" s="71"/>
      <c r="I24" s="71">
        <v>900</v>
      </c>
      <c r="J24" s="71">
        <v>1400</v>
      </c>
      <c r="K24" s="103">
        <f t="shared" si="0"/>
        <v>6950</v>
      </c>
    </row>
    <row r="25" spans="1:11" ht="16.5" x14ac:dyDescent="0.3">
      <c r="A25" s="12">
        <v>23</v>
      </c>
      <c r="B25" s="102" t="s">
        <v>64</v>
      </c>
      <c r="C25" s="71">
        <v>2900</v>
      </c>
      <c r="D25" s="71"/>
      <c r="E25" s="71">
        <v>1800</v>
      </c>
      <c r="F25" s="71" t="s">
        <v>278</v>
      </c>
      <c r="G25" s="71">
        <v>1000</v>
      </c>
      <c r="H25" s="71"/>
      <c r="I25" s="71">
        <v>400</v>
      </c>
      <c r="J25" s="71">
        <v>0</v>
      </c>
      <c r="K25" s="103">
        <f t="shared" si="0"/>
        <v>6100</v>
      </c>
    </row>
    <row r="26" spans="1:11" ht="16.5" x14ac:dyDescent="0.3">
      <c r="A26" s="12">
        <v>24</v>
      </c>
      <c r="B26" s="102" t="s">
        <v>56</v>
      </c>
      <c r="C26" s="71">
        <v>1350</v>
      </c>
      <c r="D26" s="71">
        <v>2200</v>
      </c>
      <c r="E26" s="71">
        <v>2050</v>
      </c>
      <c r="F26" s="71">
        <v>0</v>
      </c>
      <c r="G26" s="71"/>
      <c r="H26" s="71"/>
      <c r="I26" s="71">
        <v>150</v>
      </c>
      <c r="J26" s="71">
        <v>0</v>
      </c>
      <c r="K26" s="103">
        <f t="shared" si="0"/>
        <v>5750</v>
      </c>
    </row>
    <row r="27" spans="1:11" ht="16.5" x14ac:dyDescent="0.3">
      <c r="A27" s="12">
        <v>25</v>
      </c>
      <c r="B27" s="102" t="s">
        <v>98</v>
      </c>
      <c r="C27" s="71">
        <v>3200</v>
      </c>
      <c r="D27" s="71"/>
      <c r="E27" s="71">
        <v>1100</v>
      </c>
      <c r="F27" s="71" t="s">
        <v>278</v>
      </c>
      <c r="G27" s="71"/>
      <c r="H27" s="71"/>
      <c r="I27" s="71">
        <v>1100</v>
      </c>
      <c r="J27" s="71">
        <v>200</v>
      </c>
      <c r="K27" s="103">
        <f t="shared" si="0"/>
        <v>5600</v>
      </c>
    </row>
    <row r="28" spans="1:11" ht="16.5" x14ac:dyDescent="0.3">
      <c r="A28" s="12">
        <v>26</v>
      </c>
      <c r="B28" s="102" t="s">
        <v>67</v>
      </c>
      <c r="C28" s="71">
        <v>2300</v>
      </c>
      <c r="D28" s="71"/>
      <c r="E28" s="71">
        <v>1600</v>
      </c>
      <c r="F28" s="71" t="s">
        <v>278</v>
      </c>
      <c r="G28" s="71"/>
      <c r="H28" s="71"/>
      <c r="I28" s="71">
        <v>1500</v>
      </c>
      <c r="J28" s="71">
        <v>200</v>
      </c>
      <c r="K28" s="103">
        <f t="shared" si="0"/>
        <v>5600</v>
      </c>
    </row>
    <row r="29" spans="1:11" ht="16.5" x14ac:dyDescent="0.3">
      <c r="A29" s="12">
        <v>27</v>
      </c>
      <c r="B29" s="102" t="s">
        <v>58</v>
      </c>
      <c r="C29" s="71">
        <v>450</v>
      </c>
      <c r="D29" s="71"/>
      <c r="E29" s="71">
        <v>1150</v>
      </c>
      <c r="F29" s="71">
        <v>2700</v>
      </c>
      <c r="G29" s="71"/>
      <c r="H29" s="71"/>
      <c r="I29" s="71">
        <v>1075</v>
      </c>
      <c r="J29" s="71">
        <v>0</v>
      </c>
      <c r="K29" s="103">
        <f t="shared" si="0"/>
        <v>5375</v>
      </c>
    </row>
    <row r="30" spans="1:11" ht="16.5" x14ac:dyDescent="0.3">
      <c r="A30" s="12">
        <v>28</v>
      </c>
      <c r="B30" s="102" t="s">
        <v>47</v>
      </c>
      <c r="C30" s="71">
        <v>1900</v>
      </c>
      <c r="D30" s="71"/>
      <c r="E30" s="71">
        <v>1150</v>
      </c>
      <c r="F30" s="71" t="s">
        <v>278</v>
      </c>
      <c r="G30" s="71">
        <v>1050</v>
      </c>
      <c r="H30" s="71"/>
      <c r="I30" s="71">
        <v>0</v>
      </c>
      <c r="J30" s="71">
        <v>1200</v>
      </c>
      <c r="K30" s="103">
        <f t="shared" si="0"/>
        <v>5300</v>
      </c>
    </row>
    <row r="31" spans="1:11" ht="16.5" x14ac:dyDescent="0.3">
      <c r="A31" s="12">
        <v>29</v>
      </c>
      <c r="B31" s="102" t="s">
        <v>91</v>
      </c>
      <c r="C31" s="71">
        <v>1550</v>
      </c>
      <c r="D31" s="71"/>
      <c r="E31" s="71">
        <v>1800</v>
      </c>
      <c r="F31" s="71" t="s">
        <v>278</v>
      </c>
      <c r="G31" s="71"/>
      <c r="H31" s="71"/>
      <c r="I31" s="71">
        <v>1200</v>
      </c>
      <c r="J31" s="71">
        <v>0</v>
      </c>
      <c r="K31" s="103">
        <f t="shared" si="0"/>
        <v>4550</v>
      </c>
    </row>
    <row r="32" spans="1:11" ht="16.5" x14ac:dyDescent="0.3">
      <c r="A32" s="12">
        <v>30</v>
      </c>
      <c r="B32" s="102" t="s">
        <v>89</v>
      </c>
      <c r="C32" s="71">
        <v>300</v>
      </c>
      <c r="D32" s="71">
        <v>300</v>
      </c>
      <c r="E32" s="71">
        <v>1750</v>
      </c>
      <c r="F32" s="71" t="s">
        <v>278</v>
      </c>
      <c r="G32" s="71"/>
      <c r="H32" s="71">
        <v>1500</v>
      </c>
      <c r="I32" s="71">
        <v>0</v>
      </c>
      <c r="J32" s="71">
        <v>0</v>
      </c>
      <c r="K32" s="103">
        <f t="shared" si="0"/>
        <v>3850</v>
      </c>
    </row>
    <row r="33" spans="1:11" ht="16.5" x14ac:dyDescent="0.3">
      <c r="A33" s="12">
        <v>31</v>
      </c>
      <c r="B33" s="102" t="s">
        <v>77</v>
      </c>
      <c r="C33" s="71">
        <v>1250</v>
      </c>
      <c r="D33" s="71"/>
      <c r="E33" s="71">
        <v>1850</v>
      </c>
      <c r="F33" s="71" t="s">
        <v>278</v>
      </c>
      <c r="G33" s="71"/>
      <c r="H33" s="71"/>
      <c r="I33" s="71">
        <v>200</v>
      </c>
      <c r="J33" s="71">
        <v>0</v>
      </c>
      <c r="K33" s="103">
        <f t="shared" si="0"/>
        <v>3300</v>
      </c>
    </row>
    <row r="34" spans="1:11" ht="16.5" x14ac:dyDescent="0.3">
      <c r="A34" s="12">
        <v>32</v>
      </c>
      <c r="B34" s="102" t="s">
        <v>60</v>
      </c>
      <c r="C34" s="71">
        <v>650</v>
      </c>
      <c r="D34" s="71">
        <v>200</v>
      </c>
      <c r="E34" s="71">
        <v>1750</v>
      </c>
      <c r="F34" s="71" t="s">
        <v>278</v>
      </c>
      <c r="G34" s="71">
        <v>700</v>
      </c>
      <c r="H34" s="71"/>
      <c r="I34" s="71">
        <v>0</v>
      </c>
      <c r="J34" s="71">
        <v>0</v>
      </c>
      <c r="K34" s="103">
        <f t="shared" si="0"/>
        <v>3300</v>
      </c>
    </row>
    <row r="35" spans="1:11" ht="16.5" x14ac:dyDescent="0.3">
      <c r="A35" s="12">
        <v>33</v>
      </c>
      <c r="B35" s="102" t="s">
        <v>85</v>
      </c>
      <c r="C35" s="71">
        <v>1550</v>
      </c>
      <c r="D35" s="71"/>
      <c r="E35" s="71">
        <v>1000</v>
      </c>
      <c r="F35" s="71">
        <v>400</v>
      </c>
      <c r="G35" s="71">
        <v>200</v>
      </c>
      <c r="H35" s="71"/>
      <c r="I35" s="71">
        <v>0</v>
      </c>
      <c r="J35" s="71">
        <v>0</v>
      </c>
      <c r="K35" s="103">
        <f t="shared" ref="K35:K66" si="1">SUM(C35:J35)</f>
        <v>3150</v>
      </c>
    </row>
    <row r="36" spans="1:11" ht="16.5" x14ac:dyDescent="0.3">
      <c r="A36" s="12">
        <v>34</v>
      </c>
      <c r="B36" s="102" t="s">
        <v>73</v>
      </c>
      <c r="C36" s="71">
        <v>700</v>
      </c>
      <c r="D36" s="71"/>
      <c r="E36" s="71"/>
      <c r="F36" s="71">
        <v>2350</v>
      </c>
      <c r="G36" s="71"/>
      <c r="H36" s="71"/>
      <c r="I36" s="71">
        <v>0</v>
      </c>
      <c r="J36" s="71">
        <v>0</v>
      </c>
      <c r="K36" s="103">
        <f t="shared" si="1"/>
        <v>3050</v>
      </c>
    </row>
    <row r="37" spans="1:11" ht="16.5" x14ac:dyDescent="0.3">
      <c r="A37" s="12">
        <v>35</v>
      </c>
      <c r="B37" s="102" t="s">
        <v>83</v>
      </c>
      <c r="C37" s="71">
        <v>1400</v>
      </c>
      <c r="D37" s="71">
        <v>200</v>
      </c>
      <c r="E37" s="71">
        <v>1400</v>
      </c>
      <c r="F37" s="71">
        <v>0</v>
      </c>
      <c r="G37" s="71"/>
      <c r="H37" s="71"/>
      <c r="I37" s="71">
        <v>0</v>
      </c>
      <c r="J37" s="71">
        <v>0</v>
      </c>
      <c r="K37" s="103">
        <f t="shared" si="1"/>
        <v>3000</v>
      </c>
    </row>
    <row r="38" spans="1:11" ht="16.5" x14ac:dyDescent="0.3">
      <c r="A38" s="12">
        <v>36</v>
      </c>
      <c r="B38" s="102" t="s">
        <v>49</v>
      </c>
      <c r="C38" s="71">
        <v>1700</v>
      </c>
      <c r="D38" s="71"/>
      <c r="E38" s="71">
        <v>1200</v>
      </c>
      <c r="F38" s="71" t="s">
        <v>278</v>
      </c>
      <c r="G38" s="71"/>
      <c r="H38" s="71"/>
      <c r="I38" s="71">
        <v>0</v>
      </c>
      <c r="J38" s="71">
        <v>0</v>
      </c>
      <c r="K38" s="103">
        <f t="shared" si="1"/>
        <v>2900</v>
      </c>
    </row>
    <row r="39" spans="1:11" ht="16.5" x14ac:dyDescent="0.3">
      <c r="A39" s="12">
        <v>37</v>
      </c>
      <c r="B39" s="102" t="s">
        <v>283</v>
      </c>
      <c r="C39" s="71"/>
      <c r="D39" s="71"/>
      <c r="E39" s="71">
        <v>2100</v>
      </c>
      <c r="F39" s="71"/>
      <c r="G39" s="71"/>
      <c r="H39" s="71"/>
      <c r="I39" s="71">
        <v>300</v>
      </c>
      <c r="J39" s="71"/>
      <c r="K39" s="103">
        <f t="shared" si="1"/>
        <v>2400</v>
      </c>
    </row>
    <row r="40" spans="1:11" ht="16.5" x14ac:dyDescent="0.3">
      <c r="A40" s="12">
        <v>38</v>
      </c>
      <c r="B40" s="102" t="s">
        <v>84</v>
      </c>
      <c r="C40" s="71">
        <v>550</v>
      </c>
      <c r="D40" s="71"/>
      <c r="E40" s="71">
        <v>450</v>
      </c>
      <c r="F40" s="71">
        <v>1100</v>
      </c>
      <c r="G40" s="71"/>
      <c r="H40" s="71"/>
      <c r="I40" s="71">
        <v>0</v>
      </c>
      <c r="J40" s="71">
        <v>0</v>
      </c>
      <c r="K40" s="103">
        <f t="shared" si="1"/>
        <v>2100</v>
      </c>
    </row>
    <row r="41" spans="1:11" ht="16.5" x14ac:dyDescent="0.3">
      <c r="A41" s="12">
        <v>39</v>
      </c>
      <c r="B41" s="102" t="s">
        <v>109</v>
      </c>
      <c r="C41" s="71">
        <v>0</v>
      </c>
      <c r="D41" s="71"/>
      <c r="E41" s="71">
        <v>1500</v>
      </c>
      <c r="F41" s="71">
        <v>500</v>
      </c>
      <c r="G41" s="71"/>
      <c r="H41" s="71"/>
      <c r="I41" s="71">
        <v>0</v>
      </c>
      <c r="J41" s="71">
        <v>0</v>
      </c>
      <c r="K41" s="103">
        <f t="shared" si="1"/>
        <v>2000</v>
      </c>
    </row>
    <row r="42" spans="1:11" ht="16.5" x14ac:dyDescent="0.3">
      <c r="A42" s="12">
        <v>40</v>
      </c>
      <c r="B42" s="102" t="s">
        <v>107</v>
      </c>
      <c r="C42" s="71">
        <v>600</v>
      </c>
      <c r="D42" s="71"/>
      <c r="E42" s="71"/>
      <c r="F42" s="71" t="s">
        <v>278</v>
      </c>
      <c r="G42" s="71"/>
      <c r="H42" s="71"/>
      <c r="I42" s="71">
        <v>1150</v>
      </c>
      <c r="J42" s="71">
        <v>0</v>
      </c>
      <c r="K42" s="103">
        <f t="shared" si="1"/>
        <v>1750</v>
      </c>
    </row>
    <row r="43" spans="1:11" ht="16.5" x14ac:dyDescent="0.3">
      <c r="A43" s="12">
        <v>41</v>
      </c>
      <c r="B43" s="102" t="s">
        <v>90</v>
      </c>
      <c r="C43" s="71">
        <v>1100</v>
      </c>
      <c r="D43" s="71"/>
      <c r="E43" s="71">
        <v>500</v>
      </c>
      <c r="F43" s="71" t="s">
        <v>278</v>
      </c>
      <c r="G43" s="71"/>
      <c r="H43" s="71"/>
      <c r="I43" s="71">
        <v>150</v>
      </c>
      <c r="J43" s="71">
        <v>0</v>
      </c>
      <c r="K43" s="103">
        <f t="shared" si="1"/>
        <v>1750</v>
      </c>
    </row>
    <row r="44" spans="1:11" ht="16.5" x14ac:dyDescent="0.3">
      <c r="A44" s="12">
        <v>42</v>
      </c>
      <c r="B44" s="102" t="s">
        <v>228</v>
      </c>
      <c r="C44" s="71">
        <v>0</v>
      </c>
      <c r="D44" s="71"/>
      <c r="E44" s="71">
        <v>1100</v>
      </c>
      <c r="F44" s="71">
        <v>480</v>
      </c>
      <c r="G44" s="71"/>
      <c r="H44" s="71"/>
      <c r="I44" s="71">
        <v>150</v>
      </c>
      <c r="J44" s="71">
        <v>0</v>
      </c>
      <c r="K44" s="103">
        <f t="shared" si="1"/>
        <v>1730</v>
      </c>
    </row>
    <row r="45" spans="1:11" ht="16.5" x14ac:dyDescent="0.3">
      <c r="A45" s="12">
        <v>43</v>
      </c>
      <c r="B45" s="102" t="s">
        <v>106</v>
      </c>
      <c r="C45" s="71">
        <v>600</v>
      </c>
      <c r="D45" s="71">
        <v>300</v>
      </c>
      <c r="E45" s="71">
        <v>500</v>
      </c>
      <c r="F45" s="71" t="s">
        <v>278</v>
      </c>
      <c r="G45" s="71"/>
      <c r="H45" s="71"/>
      <c r="I45" s="71">
        <v>300</v>
      </c>
      <c r="J45" s="71">
        <v>0</v>
      </c>
      <c r="K45" s="103">
        <f t="shared" si="1"/>
        <v>1700</v>
      </c>
    </row>
    <row r="46" spans="1:11" ht="16.5" x14ac:dyDescent="0.3">
      <c r="A46" s="12">
        <v>44</v>
      </c>
      <c r="B46" s="102" t="s">
        <v>100</v>
      </c>
      <c r="C46" s="71">
        <v>300</v>
      </c>
      <c r="D46" s="71"/>
      <c r="E46" s="71">
        <v>1200</v>
      </c>
      <c r="F46" s="71" t="s">
        <v>278</v>
      </c>
      <c r="G46" s="71"/>
      <c r="H46" s="71"/>
      <c r="I46" s="71">
        <v>150</v>
      </c>
      <c r="J46" s="71">
        <v>0</v>
      </c>
      <c r="K46" s="103">
        <f t="shared" si="1"/>
        <v>1650</v>
      </c>
    </row>
    <row r="47" spans="1:11" ht="16.5" x14ac:dyDescent="0.3">
      <c r="A47" s="12">
        <v>45</v>
      </c>
      <c r="B47" s="102" t="s">
        <v>96</v>
      </c>
      <c r="C47" s="71">
        <v>500</v>
      </c>
      <c r="D47" s="71"/>
      <c r="E47" s="71">
        <v>900</v>
      </c>
      <c r="F47" s="71" t="s">
        <v>278</v>
      </c>
      <c r="G47" s="71"/>
      <c r="H47" s="71"/>
      <c r="I47" s="71">
        <v>200</v>
      </c>
      <c r="J47" s="71">
        <v>0</v>
      </c>
      <c r="K47" s="103">
        <f t="shared" si="1"/>
        <v>1600</v>
      </c>
    </row>
    <row r="48" spans="1:11" ht="16.5" x14ac:dyDescent="0.3">
      <c r="A48" s="12">
        <v>46</v>
      </c>
      <c r="B48" s="102" t="s">
        <v>82</v>
      </c>
      <c r="C48" s="71">
        <v>0</v>
      </c>
      <c r="D48" s="71">
        <v>950</v>
      </c>
      <c r="E48" s="71">
        <v>500</v>
      </c>
      <c r="F48" s="71" t="s">
        <v>278</v>
      </c>
      <c r="G48" s="71"/>
      <c r="H48" s="71"/>
      <c r="I48" s="71">
        <v>0</v>
      </c>
      <c r="J48" s="71">
        <v>0</v>
      </c>
      <c r="K48" s="103">
        <f t="shared" si="1"/>
        <v>1450</v>
      </c>
    </row>
    <row r="49" spans="1:11" ht="16.5" x14ac:dyDescent="0.3">
      <c r="A49" s="12">
        <v>47</v>
      </c>
      <c r="B49" s="102" t="s">
        <v>105</v>
      </c>
      <c r="C49" s="71">
        <v>0</v>
      </c>
      <c r="D49" s="71">
        <v>1300</v>
      </c>
      <c r="E49" s="71"/>
      <c r="F49" s="71" t="s">
        <v>278</v>
      </c>
      <c r="G49" s="71"/>
      <c r="H49" s="71"/>
      <c r="I49" s="71">
        <v>0</v>
      </c>
      <c r="J49" s="71">
        <v>0</v>
      </c>
      <c r="K49" s="103">
        <f t="shared" si="1"/>
        <v>1300</v>
      </c>
    </row>
    <row r="50" spans="1:11" ht="16.5" x14ac:dyDescent="0.3">
      <c r="A50" s="12">
        <v>48</v>
      </c>
      <c r="B50" s="102" t="s">
        <v>229</v>
      </c>
      <c r="C50" s="71" t="s">
        <v>278</v>
      </c>
      <c r="D50" s="71"/>
      <c r="E50" s="71">
        <v>400</v>
      </c>
      <c r="F50" s="71">
        <v>900</v>
      </c>
      <c r="G50" s="71"/>
      <c r="H50" s="71"/>
      <c r="I50" s="71">
        <v>0</v>
      </c>
      <c r="J50" s="71">
        <v>0</v>
      </c>
      <c r="K50" s="103">
        <f t="shared" si="1"/>
        <v>1300</v>
      </c>
    </row>
    <row r="51" spans="1:11" ht="16.5" x14ac:dyDescent="0.3">
      <c r="A51" s="12">
        <v>49</v>
      </c>
      <c r="B51" s="102" t="s">
        <v>103</v>
      </c>
      <c r="C51" s="71">
        <v>0</v>
      </c>
      <c r="D51" s="71"/>
      <c r="E51" s="71"/>
      <c r="F51" s="71" t="s">
        <v>278</v>
      </c>
      <c r="G51" s="71"/>
      <c r="H51" s="71"/>
      <c r="I51" s="71">
        <v>0</v>
      </c>
      <c r="J51" s="71">
        <v>1200</v>
      </c>
      <c r="K51" s="103">
        <f t="shared" si="1"/>
        <v>1200</v>
      </c>
    </row>
    <row r="52" spans="1:11" ht="16.5" x14ac:dyDescent="0.3">
      <c r="A52" s="12">
        <v>50</v>
      </c>
      <c r="B52" s="102" t="s">
        <v>57</v>
      </c>
      <c r="C52" s="71">
        <v>150</v>
      </c>
      <c r="D52" s="71"/>
      <c r="E52" s="71">
        <v>700</v>
      </c>
      <c r="F52" s="71">
        <v>0</v>
      </c>
      <c r="G52" s="71"/>
      <c r="H52" s="71"/>
      <c r="I52" s="71">
        <v>0</v>
      </c>
      <c r="J52" s="71">
        <v>0</v>
      </c>
      <c r="K52" s="103">
        <f t="shared" si="1"/>
        <v>850</v>
      </c>
    </row>
    <row r="53" spans="1:11" ht="16.5" x14ac:dyDescent="0.3">
      <c r="A53" s="12">
        <v>51</v>
      </c>
      <c r="B53" s="102" t="s">
        <v>111</v>
      </c>
      <c r="C53" s="71">
        <v>0</v>
      </c>
      <c r="D53" s="71"/>
      <c r="E53" s="71">
        <v>550</v>
      </c>
      <c r="F53" s="71" t="s">
        <v>278</v>
      </c>
      <c r="G53" s="71"/>
      <c r="H53" s="71"/>
      <c r="I53" s="71">
        <v>200</v>
      </c>
      <c r="J53" s="71">
        <v>0</v>
      </c>
      <c r="K53" s="103">
        <f t="shared" si="1"/>
        <v>750</v>
      </c>
    </row>
    <row r="54" spans="1:11" ht="16.5" x14ac:dyDescent="0.3">
      <c r="A54" s="12">
        <v>52</v>
      </c>
      <c r="B54" s="102" t="s">
        <v>274</v>
      </c>
      <c r="C54" s="71"/>
      <c r="D54" s="71">
        <v>500</v>
      </c>
      <c r="E54" s="71">
        <v>200</v>
      </c>
      <c r="F54" s="71"/>
      <c r="G54" s="71"/>
      <c r="H54" s="71"/>
      <c r="I54" s="71"/>
      <c r="J54" s="71"/>
      <c r="K54" s="103">
        <f t="shared" si="1"/>
        <v>700</v>
      </c>
    </row>
    <row r="55" spans="1:11" ht="16.5" x14ac:dyDescent="0.3">
      <c r="A55" s="12">
        <v>53</v>
      </c>
      <c r="B55" s="102" t="s">
        <v>78</v>
      </c>
      <c r="C55" s="71">
        <v>0</v>
      </c>
      <c r="D55" s="71">
        <v>300</v>
      </c>
      <c r="E55" s="71">
        <v>400</v>
      </c>
      <c r="F55" s="71" t="s">
        <v>278</v>
      </c>
      <c r="G55" s="71"/>
      <c r="H55" s="71"/>
      <c r="I55" s="71">
        <v>0</v>
      </c>
      <c r="J55" s="71">
        <v>0</v>
      </c>
      <c r="K55" s="103">
        <f t="shared" si="1"/>
        <v>700</v>
      </c>
    </row>
    <row r="56" spans="1:11" ht="16.5" x14ac:dyDescent="0.3">
      <c r="A56" s="12">
        <v>54</v>
      </c>
      <c r="B56" s="102" t="s">
        <v>93</v>
      </c>
      <c r="C56" s="71">
        <v>300</v>
      </c>
      <c r="D56" s="71"/>
      <c r="E56" s="71">
        <v>200</v>
      </c>
      <c r="F56" s="71">
        <v>0</v>
      </c>
      <c r="G56" s="71"/>
      <c r="H56" s="71"/>
      <c r="I56" s="71">
        <v>150</v>
      </c>
      <c r="J56" s="71">
        <v>0</v>
      </c>
      <c r="K56" s="103">
        <f t="shared" si="1"/>
        <v>650</v>
      </c>
    </row>
    <row r="57" spans="1:11" ht="16.5" x14ac:dyDescent="0.3">
      <c r="A57" s="12">
        <v>55</v>
      </c>
      <c r="B57" s="102" t="s">
        <v>99</v>
      </c>
      <c r="C57" s="71">
        <v>400</v>
      </c>
      <c r="D57" s="71"/>
      <c r="E57" s="71"/>
      <c r="F57" s="71" t="s">
        <v>278</v>
      </c>
      <c r="G57" s="71"/>
      <c r="H57" s="71"/>
      <c r="I57" s="71">
        <v>150</v>
      </c>
      <c r="J57" s="71">
        <v>0</v>
      </c>
      <c r="K57" s="103">
        <f t="shared" si="1"/>
        <v>550</v>
      </c>
    </row>
    <row r="58" spans="1:11" ht="16.5" x14ac:dyDescent="0.3">
      <c r="A58" s="12">
        <v>56</v>
      </c>
      <c r="B58" s="102" t="s">
        <v>63</v>
      </c>
      <c r="C58" s="71">
        <v>100</v>
      </c>
      <c r="D58" s="71"/>
      <c r="E58" s="71">
        <v>450</v>
      </c>
      <c r="F58" s="71" t="s">
        <v>278</v>
      </c>
      <c r="G58" s="71"/>
      <c r="H58" s="71"/>
      <c r="I58" s="71">
        <v>0</v>
      </c>
      <c r="J58" s="71">
        <v>0</v>
      </c>
      <c r="K58" s="103">
        <f t="shared" si="1"/>
        <v>550</v>
      </c>
    </row>
    <row r="59" spans="1:11" ht="16.5" x14ac:dyDescent="0.3">
      <c r="A59" s="12">
        <v>57</v>
      </c>
      <c r="B59" s="102" t="s">
        <v>50</v>
      </c>
      <c r="C59" s="71">
        <v>450</v>
      </c>
      <c r="D59" s="71"/>
      <c r="E59" s="71"/>
      <c r="F59" s="71" t="s">
        <v>278</v>
      </c>
      <c r="G59" s="71"/>
      <c r="H59" s="71"/>
      <c r="I59" s="71">
        <v>0</v>
      </c>
      <c r="J59" s="71">
        <v>0</v>
      </c>
      <c r="K59" s="103">
        <f t="shared" si="1"/>
        <v>450</v>
      </c>
    </row>
    <row r="60" spans="1:11" ht="16.5" x14ac:dyDescent="0.3">
      <c r="A60" s="12">
        <v>58</v>
      </c>
      <c r="B60" s="102" t="s">
        <v>62</v>
      </c>
      <c r="C60" s="71">
        <v>400</v>
      </c>
      <c r="D60" s="71"/>
      <c r="E60" s="71"/>
      <c r="F60" s="71">
        <v>0</v>
      </c>
      <c r="G60" s="71"/>
      <c r="H60" s="71"/>
      <c r="I60" s="71">
        <v>50</v>
      </c>
      <c r="J60" s="71">
        <v>0</v>
      </c>
      <c r="K60" s="103">
        <f t="shared" si="1"/>
        <v>450</v>
      </c>
    </row>
    <row r="61" spans="1:11" ht="16.5" x14ac:dyDescent="0.3">
      <c r="A61" s="12">
        <v>59</v>
      </c>
      <c r="B61" s="102" t="s">
        <v>254</v>
      </c>
      <c r="C61" s="71">
        <v>0</v>
      </c>
      <c r="D61" s="71"/>
      <c r="E61" s="71"/>
      <c r="F61" s="71">
        <v>400</v>
      </c>
      <c r="G61" s="71"/>
      <c r="H61" s="71"/>
      <c r="I61" s="71">
        <v>0</v>
      </c>
      <c r="J61" s="71">
        <v>0</v>
      </c>
      <c r="K61" s="103">
        <f t="shared" si="1"/>
        <v>400</v>
      </c>
    </row>
    <row r="62" spans="1:11" ht="16.5" x14ac:dyDescent="0.3">
      <c r="A62" s="12">
        <v>60</v>
      </c>
      <c r="B62" s="102" t="s">
        <v>87</v>
      </c>
      <c r="C62" s="71">
        <v>0</v>
      </c>
      <c r="D62" s="71"/>
      <c r="E62" s="71">
        <v>400</v>
      </c>
      <c r="F62" s="71" t="s">
        <v>278</v>
      </c>
      <c r="G62" s="71"/>
      <c r="H62" s="71"/>
      <c r="I62" s="71">
        <v>0</v>
      </c>
      <c r="J62" s="71">
        <v>0</v>
      </c>
      <c r="K62" s="103">
        <f t="shared" si="1"/>
        <v>400</v>
      </c>
    </row>
    <row r="63" spans="1:11" ht="16.5" x14ac:dyDescent="0.3">
      <c r="A63" s="12">
        <v>61</v>
      </c>
      <c r="B63" s="102" t="s">
        <v>104</v>
      </c>
      <c r="C63" s="71">
        <v>0</v>
      </c>
      <c r="D63" s="71"/>
      <c r="E63" s="71">
        <v>400</v>
      </c>
      <c r="F63" s="71">
        <v>0</v>
      </c>
      <c r="G63" s="71"/>
      <c r="H63" s="71"/>
      <c r="I63" s="71">
        <v>0</v>
      </c>
      <c r="J63" s="71">
        <v>0</v>
      </c>
      <c r="K63" s="103">
        <f t="shared" si="1"/>
        <v>400</v>
      </c>
    </row>
    <row r="64" spans="1:11" ht="16.5" x14ac:dyDescent="0.3">
      <c r="A64" s="12">
        <v>62</v>
      </c>
      <c r="B64" s="102" t="s">
        <v>260</v>
      </c>
      <c r="C64" s="71">
        <v>0</v>
      </c>
      <c r="D64" s="71"/>
      <c r="E64" s="71">
        <v>400</v>
      </c>
      <c r="F64" s="71">
        <v>0</v>
      </c>
      <c r="G64" s="71"/>
      <c r="H64" s="71"/>
      <c r="I64" s="71">
        <v>0</v>
      </c>
      <c r="J64" s="71">
        <v>0</v>
      </c>
      <c r="K64" s="103">
        <f t="shared" si="1"/>
        <v>400</v>
      </c>
    </row>
    <row r="65" spans="1:11" ht="16.5" x14ac:dyDescent="0.3">
      <c r="A65" s="12">
        <v>63</v>
      </c>
      <c r="B65" s="102" t="s">
        <v>358</v>
      </c>
      <c r="C65" s="71"/>
      <c r="D65" s="71"/>
      <c r="E65" s="71">
        <v>400</v>
      </c>
      <c r="F65" s="71"/>
      <c r="G65" s="71"/>
      <c r="H65" s="71"/>
      <c r="I65" s="71"/>
      <c r="J65" s="71"/>
      <c r="K65" s="103">
        <f t="shared" si="1"/>
        <v>400</v>
      </c>
    </row>
    <row r="66" spans="1:11" ht="16.5" x14ac:dyDescent="0.3">
      <c r="A66" s="12">
        <v>64</v>
      </c>
      <c r="B66" s="102" t="s">
        <v>255</v>
      </c>
      <c r="C66" s="71">
        <v>0</v>
      </c>
      <c r="D66" s="71"/>
      <c r="E66" s="71"/>
      <c r="F66" s="71">
        <v>320</v>
      </c>
      <c r="G66" s="71"/>
      <c r="H66" s="71"/>
      <c r="I66" s="71">
        <v>0</v>
      </c>
      <c r="J66" s="71">
        <v>0</v>
      </c>
      <c r="K66" s="103">
        <f t="shared" si="1"/>
        <v>320</v>
      </c>
    </row>
    <row r="67" spans="1:11" ht="16.5" x14ac:dyDescent="0.3">
      <c r="A67" s="12">
        <v>65</v>
      </c>
      <c r="B67" s="102" t="s">
        <v>273</v>
      </c>
      <c r="C67" s="71"/>
      <c r="D67" s="71">
        <v>300</v>
      </c>
      <c r="E67" s="71"/>
      <c r="F67" s="71"/>
      <c r="G67" s="71"/>
      <c r="H67" s="71"/>
      <c r="I67" s="71"/>
      <c r="J67" s="71"/>
      <c r="K67" s="103">
        <f t="shared" ref="K67:K71" si="2">SUM(C67:J67)</f>
        <v>300</v>
      </c>
    </row>
    <row r="68" spans="1:11" ht="16.5" x14ac:dyDescent="0.3">
      <c r="A68" s="12">
        <v>66</v>
      </c>
      <c r="B68" s="102" t="s">
        <v>366</v>
      </c>
      <c r="C68" s="71"/>
      <c r="D68" s="71"/>
      <c r="E68" s="71">
        <v>300</v>
      </c>
      <c r="F68" s="71"/>
      <c r="G68" s="71"/>
      <c r="H68" s="71"/>
      <c r="I68" s="71"/>
      <c r="J68" s="71"/>
      <c r="K68" s="103">
        <f t="shared" si="2"/>
        <v>300</v>
      </c>
    </row>
    <row r="69" spans="1:11" ht="16.5" x14ac:dyDescent="0.3">
      <c r="A69" s="12">
        <v>67</v>
      </c>
      <c r="B69" s="102" t="s">
        <v>61</v>
      </c>
      <c r="C69" s="71">
        <v>100</v>
      </c>
      <c r="D69" s="71"/>
      <c r="E69" s="71">
        <v>150</v>
      </c>
      <c r="F69" s="71">
        <v>0</v>
      </c>
      <c r="G69" s="71"/>
      <c r="H69" s="71"/>
      <c r="I69" s="71">
        <v>0</v>
      </c>
      <c r="J69" s="71">
        <v>0</v>
      </c>
      <c r="K69" s="103">
        <f t="shared" si="2"/>
        <v>250</v>
      </c>
    </row>
    <row r="70" spans="1:11" ht="16.5" x14ac:dyDescent="0.3">
      <c r="A70" s="12">
        <v>68</v>
      </c>
      <c r="B70" s="102" t="s">
        <v>52</v>
      </c>
      <c r="C70" s="71">
        <v>200</v>
      </c>
      <c r="D70" s="71"/>
      <c r="E70" s="71"/>
      <c r="F70" s="71" t="s">
        <v>278</v>
      </c>
      <c r="G70" s="71"/>
      <c r="H70" s="71"/>
      <c r="I70" s="71">
        <v>0</v>
      </c>
      <c r="J70" s="71">
        <v>0</v>
      </c>
      <c r="K70" s="103">
        <f t="shared" si="2"/>
        <v>200</v>
      </c>
    </row>
    <row r="71" spans="1:11" ht="16.5" x14ac:dyDescent="0.3">
      <c r="A71" s="12">
        <v>69</v>
      </c>
      <c r="B71" s="102" t="s">
        <v>65</v>
      </c>
      <c r="C71" s="71">
        <v>100</v>
      </c>
      <c r="D71" s="71"/>
      <c r="E71" s="71"/>
      <c r="F71" s="71" t="s">
        <v>278</v>
      </c>
      <c r="G71" s="71"/>
      <c r="H71" s="71"/>
      <c r="I71" s="71">
        <v>0</v>
      </c>
      <c r="J71" s="71">
        <v>0</v>
      </c>
      <c r="K71" s="103">
        <f t="shared" si="2"/>
        <v>100</v>
      </c>
    </row>
    <row r="72" spans="1:11" ht="16.5" x14ac:dyDescent="0.3">
      <c r="A72" s="12">
        <v>70</v>
      </c>
      <c r="B72" s="102" t="s">
        <v>256</v>
      </c>
      <c r="C72" s="71"/>
      <c r="D72" s="71"/>
      <c r="E72" s="71"/>
      <c r="F72" s="71"/>
      <c r="G72" s="71"/>
      <c r="H72" s="71"/>
      <c r="I72" s="71"/>
      <c r="J72" s="71"/>
      <c r="K72" s="103"/>
    </row>
    <row r="73" spans="1:11" ht="16.5" x14ac:dyDescent="0.3">
      <c r="A73" s="12">
        <v>71</v>
      </c>
      <c r="B73" s="102" t="s">
        <v>69</v>
      </c>
      <c r="C73" s="71"/>
      <c r="D73" s="71"/>
      <c r="E73" s="71"/>
      <c r="F73" s="71"/>
      <c r="G73" s="71"/>
      <c r="H73" s="71"/>
      <c r="I73" s="71"/>
      <c r="J73" s="71"/>
      <c r="K73" s="103"/>
    </row>
    <row r="74" spans="1:11" ht="16.5" x14ac:dyDescent="0.3">
      <c r="A74" s="12">
        <v>72</v>
      </c>
      <c r="B74" s="102" t="s">
        <v>70</v>
      </c>
      <c r="C74" s="71"/>
      <c r="D74" s="71"/>
      <c r="E74" s="71"/>
      <c r="F74" s="71"/>
      <c r="G74" s="71"/>
      <c r="H74" s="71"/>
      <c r="I74" s="71"/>
      <c r="J74" s="71"/>
      <c r="K74" s="103"/>
    </row>
    <row r="75" spans="1:11" ht="16.5" x14ac:dyDescent="0.3">
      <c r="A75" s="12">
        <v>73</v>
      </c>
      <c r="B75" s="102" t="s">
        <v>71</v>
      </c>
      <c r="C75" s="71"/>
      <c r="D75" s="71"/>
      <c r="E75" s="71"/>
      <c r="F75" s="71"/>
      <c r="G75" s="71"/>
      <c r="H75" s="71"/>
      <c r="I75" s="71"/>
      <c r="J75" s="71"/>
      <c r="K75" s="103"/>
    </row>
    <row r="76" spans="1:11" ht="16.5" x14ac:dyDescent="0.3">
      <c r="A76" s="12">
        <v>74</v>
      </c>
      <c r="B76" s="102" t="s">
        <v>75</v>
      </c>
      <c r="C76" s="71"/>
      <c r="D76" s="71"/>
      <c r="E76" s="71"/>
      <c r="F76" s="71"/>
      <c r="G76" s="71"/>
      <c r="H76" s="71"/>
      <c r="I76" s="71"/>
      <c r="J76" s="71"/>
      <c r="K76" s="103"/>
    </row>
    <row r="77" spans="1:11" ht="16.5" x14ac:dyDescent="0.3">
      <c r="A77" s="12">
        <v>75</v>
      </c>
      <c r="B77" s="102" t="s">
        <v>80</v>
      </c>
      <c r="C77" s="71"/>
      <c r="D77" s="71"/>
      <c r="E77" s="71"/>
      <c r="F77" s="71"/>
      <c r="G77" s="71"/>
      <c r="H77" s="71"/>
      <c r="I77" s="71"/>
      <c r="J77" s="71"/>
      <c r="K77" s="103"/>
    </row>
    <row r="78" spans="1:11" ht="16.5" x14ac:dyDescent="0.3">
      <c r="A78" s="12">
        <v>76</v>
      </c>
      <c r="B78" s="102" t="s">
        <v>88</v>
      </c>
      <c r="C78" s="71"/>
      <c r="D78" s="71"/>
      <c r="E78" s="71"/>
      <c r="F78" s="71"/>
      <c r="G78" s="71"/>
      <c r="H78" s="71"/>
      <c r="I78" s="71"/>
      <c r="J78" s="71"/>
      <c r="K78" s="103"/>
    </row>
    <row r="79" spans="1:11" ht="16.5" x14ac:dyDescent="0.3">
      <c r="A79" s="12">
        <v>77</v>
      </c>
      <c r="B79" s="102" t="s">
        <v>95</v>
      </c>
      <c r="C79" s="71"/>
      <c r="D79" s="71"/>
      <c r="E79" s="71"/>
      <c r="F79" s="71"/>
      <c r="G79" s="71"/>
      <c r="H79" s="71"/>
      <c r="I79" s="71"/>
      <c r="J79" s="71"/>
      <c r="K79" s="103"/>
    </row>
    <row r="80" spans="1:11" ht="16.5" x14ac:dyDescent="0.3">
      <c r="A80" s="12">
        <v>78</v>
      </c>
      <c r="B80" s="102" t="s">
        <v>101</v>
      </c>
      <c r="C80" s="71"/>
      <c r="D80" s="71"/>
      <c r="E80" s="71"/>
      <c r="F80" s="71"/>
      <c r="G80" s="71"/>
      <c r="H80" s="71"/>
      <c r="I80" s="71"/>
      <c r="J80" s="71"/>
      <c r="K80" s="103"/>
    </row>
    <row r="81" spans="1:11" ht="16.5" x14ac:dyDescent="0.3">
      <c r="A81" s="12">
        <v>79</v>
      </c>
      <c r="B81" s="102" t="s">
        <v>102</v>
      </c>
      <c r="C81" s="71"/>
      <c r="D81" s="71"/>
      <c r="E81" s="71"/>
      <c r="F81" s="71"/>
      <c r="G81" s="71"/>
      <c r="H81" s="71"/>
      <c r="I81" s="71"/>
      <c r="J81" s="71"/>
      <c r="K81" s="103"/>
    </row>
    <row r="82" spans="1:11" ht="16.5" x14ac:dyDescent="0.3">
      <c r="A82" s="12">
        <v>80</v>
      </c>
      <c r="B82" s="102" t="s">
        <v>257</v>
      </c>
      <c r="C82" s="71"/>
      <c r="D82" s="71"/>
      <c r="E82" s="71"/>
      <c r="F82" s="71"/>
      <c r="G82" s="71"/>
      <c r="H82" s="71"/>
      <c r="I82" s="71"/>
      <c r="J82" s="71"/>
      <c r="K82" s="103"/>
    </row>
    <row r="83" spans="1:11" ht="16.5" x14ac:dyDescent="0.3">
      <c r="A83" s="12">
        <v>81</v>
      </c>
      <c r="B83" s="102" t="s">
        <v>258</v>
      </c>
      <c r="C83" s="71"/>
      <c r="D83" s="71"/>
      <c r="E83" s="71"/>
      <c r="F83" s="71"/>
      <c r="G83" s="71"/>
      <c r="H83" s="71"/>
      <c r="I83" s="71"/>
      <c r="J83" s="71"/>
      <c r="K83" s="103"/>
    </row>
    <row r="84" spans="1:11" ht="16.5" x14ac:dyDescent="0.3">
      <c r="A84" s="12">
        <v>82</v>
      </c>
      <c r="B84" s="102" t="s">
        <v>259</v>
      </c>
      <c r="C84" s="71"/>
      <c r="D84" s="71"/>
      <c r="E84" s="71"/>
      <c r="F84" s="71"/>
      <c r="G84" s="71"/>
      <c r="H84" s="71"/>
      <c r="I84" s="71"/>
      <c r="J84" s="71"/>
      <c r="K84" s="103"/>
    </row>
    <row r="85" spans="1:11" ht="16.5" x14ac:dyDescent="0.3">
      <c r="A85" s="12">
        <v>83</v>
      </c>
      <c r="B85" s="102" t="s">
        <v>261</v>
      </c>
      <c r="C85" s="71"/>
      <c r="D85" s="71"/>
      <c r="E85" s="71"/>
      <c r="F85" s="71"/>
      <c r="G85" s="71"/>
      <c r="H85" s="71"/>
      <c r="I85" s="71"/>
      <c r="J85" s="71"/>
      <c r="K85" s="103"/>
    </row>
    <row r="86" spans="1:11" ht="16.5" x14ac:dyDescent="0.3">
      <c r="A86" s="12">
        <v>84</v>
      </c>
      <c r="B86" s="102" t="s">
        <v>262</v>
      </c>
      <c r="C86" s="71"/>
      <c r="D86" s="71"/>
      <c r="E86" s="71"/>
      <c r="F86" s="71"/>
      <c r="G86" s="71"/>
      <c r="H86" s="71"/>
      <c r="I86" s="71"/>
      <c r="J86" s="71"/>
      <c r="K86" s="103"/>
    </row>
    <row r="87" spans="1:11" ht="16.5" x14ac:dyDescent="0.3">
      <c r="A87" s="12">
        <v>85</v>
      </c>
      <c r="B87" s="102" t="s">
        <v>263</v>
      </c>
      <c r="C87" s="71"/>
      <c r="D87" s="71"/>
      <c r="E87" s="71"/>
      <c r="F87" s="71"/>
      <c r="G87" s="71"/>
      <c r="H87" s="71"/>
      <c r="I87" s="71"/>
      <c r="J87" s="71"/>
      <c r="K87" s="103"/>
    </row>
    <row r="88" spans="1:11" ht="16.5" x14ac:dyDescent="0.3">
      <c r="A88" s="12">
        <v>86</v>
      </c>
      <c r="B88" s="102" t="s">
        <v>264</v>
      </c>
      <c r="C88" s="71"/>
      <c r="D88" s="71"/>
      <c r="E88" s="71"/>
      <c r="F88" s="71"/>
      <c r="G88" s="71"/>
      <c r="H88" s="71"/>
      <c r="I88" s="71"/>
      <c r="J88" s="71"/>
      <c r="K88" s="103"/>
    </row>
    <row r="89" spans="1:11" ht="16.5" x14ac:dyDescent="0.3">
      <c r="A89" s="12">
        <v>87</v>
      </c>
      <c r="B89" s="102" t="s">
        <v>266</v>
      </c>
      <c r="C89" s="71"/>
      <c r="D89" s="71"/>
      <c r="E89" s="71"/>
      <c r="F89" s="71"/>
      <c r="G89" s="71"/>
      <c r="H89" s="71"/>
      <c r="I89" s="71"/>
      <c r="J89" s="71"/>
      <c r="K89" s="103"/>
    </row>
    <row r="90" spans="1:11" ht="16.5" x14ac:dyDescent="0.3">
      <c r="A90" s="12">
        <v>88</v>
      </c>
      <c r="B90" s="102" t="s">
        <v>281</v>
      </c>
      <c r="C90" s="71"/>
      <c r="D90" s="71"/>
      <c r="E90" s="71"/>
      <c r="F90" s="71"/>
      <c r="G90" s="71"/>
      <c r="H90" s="71"/>
      <c r="I90" s="71"/>
      <c r="J90" s="71"/>
      <c r="K90" s="103"/>
    </row>
    <row r="91" spans="1:11" ht="16.5" x14ac:dyDescent="0.3">
      <c r="A91" s="12">
        <v>89</v>
      </c>
      <c r="B91" s="102" t="s">
        <v>282</v>
      </c>
      <c r="C91" s="71"/>
      <c r="D91" s="71"/>
      <c r="E91" s="71"/>
      <c r="F91" s="71"/>
      <c r="G91" s="71"/>
      <c r="H91" s="71"/>
      <c r="I91" s="71"/>
      <c r="J91" s="71"/>
      <c r="K91" s="103"/>
    </row>
    <row r="92" spans="1:11" ht="16.5" x14ac:dyDescent="0.3">
      <c r="A92" s="12">
        <v>90</v>
      </c>
      <c r="B92" s="102" t="s">
        <v>359</v>
      </c>
      <c r="C92" s="71"/>
      <c r="D92" s="71"/>
      <c r="E92" s="71"/>
      <c r="F92" s="71"/>
      <c r="G92" s="71"/>
      <c r="H92" s="71"/>
      <c r="I92" s="71"/>
      <c r="J92" s="71"/>
      <c r="K92" s="103"/>
    </row>
    <row r="93" spans="1:11" ht="16.5" x14ac:dyDescent="0.3">
      <c r="A93" s="12">
        <v>91</v>
      </c>
      <c r="B93" s="102" t="s">
        <v>360</v>
      </c>
      <c r="C93" s="71"/>
      <c r="D93" s="71"/>
      <c r="E93" s="71"/>
      <c r="F93" s="71"/>
      <c r="G93" s="71"/>
      <c r="H93" s="71"/>
      <c r="I93" s="71"/>
      <c r="J93" s="71"/>
      <c r="K93" s="103"/>
    </row>
    <row r="94" spans="1:11" ht="16.5" x14ac:dyDescent="0.3">
      <c r="A94" s="12">
        <v>92</v>
      </c>
      <c r="B94" s="102" t="s">
        <v>367</v>
      </c>
      <c r="C94" s="71"/>
      <c r="D94" s="71"/>
      <c r="E94" s="71"/>
      <c r="F94" s="71"/>
      <c r="G94" s="71"/>
      <c r="H94" s="71"/>
      <c r="I94" s="71"/>
      <c r="J94" s="71"/>
      <c r="K94" s="103"/>
    </row>
    <row r="95" spans="1:11" ht="16.5" x14ac:dyDescent="0.3">
      <c r="A95" s="12">
        <v>93</v>
      </c>
      <c r="B95" s="102" t="s">
        <v>110</v>
      </c>
      <c r="C95" s="71"/>
      <c r="D95" s="71"/>
      <c r="E95" s="71"/>
      <c r="F95" s="71"/>
      <c r="G95" s="71"/>
      <c r="H95" s="71"/>
      <c r="I95" s="71"/>
      <c r="J95" s="71"/>
      <c r="K95" s="103"/>
    </row>
    <row r="96" spans="1:11" ht="16.5" x14ac:dyDescent="0.3">
      <c r="A96" s="12">
        <v>94</v>
      </c>
      <c r="B96" s="102" t="s">
        <v>275</v>
      </c>
      <c r="C96" s="71"/>
      <c r="D96" s="71"/>
      <c r="E96" s="71"/>
      <c r="F96" s="71"/>
      <c r="G96" s="71"/>
      <c r="H96" s="71"/>
      <c r="I96" s="71"/>
      <c r="J96" s="71"/>
      <c r="K96" s="103"/>
    </row>
    <row r="97" spans="1:11" ht="16.5" x14ac:dyDescent="0.3">
      <c r="A97" s="12">
        <v>95</v>
      </c>
      <c r="B97" s="102" t="s">
        <v>265</v>
      </c>
      <c r="C97" s="71"/>
      <c r="D97" s="71"/>
      <c r="E97" s="71"/>
      <c r="F97" s="71"/>
      <c r="G97" s="71"/>
      <c r="H97" s="71"/>
      <c r="I97" s="71"/>
      <c r="J97" s="71"/>
      <c r="K97" s="103"/>
    </row>
    <row r="98" spans="1:11" ht="16.5" x14ac:dyDescent="0.3">
      <c r="A98" s="12">
        <v>96</v>
      </c>
      <c r="B98" s="102" t="s">
        <v>276</v>
      </c>
      <c r="C98" s="71"/>
      <c r="D98" s="71"/>
      <c r="E98" s="71"/>
      <c r="F98" s="71"/>
      <c r="G98" s="71"/>
      <c r="H98" s="71"/>
      <c r="I98" s="71"/>
      <c r="J98" s="71"/>
      <c r="K98" s="103"/>
    </row>
    <row r="99" spans="1:11" ht="16.5" x14ac:dyDescent="0.3">
      <c r="A99" s="12">
        <v>97</v>
      </c>
      <c r="B99" s="102" t="s">
        <v>289</v>
      </c>
      <c r="C99" s="71"/>
      <c r="D99" s="71"/>
      <c r="E99" s="71"/>
      <c r="F99" s="71"/>
      <c r="G99" s="71"/>
      <c r="H99" s="71"/>
      <c r="I99" s="71"/>
      <c r="J99" s="71"/>
      <c r="K99" s="103"/>
    </row>
  </sheetData>
  <sortState xmlns:xlrd2="http://schemas.microsoft.com/office/spreadsheetml/2017/richdata2" ref="B3:K89">
    <sortCondition descending="1" ref="K3:K89"/>
  </sortState>
  <mergeCells count="2">
    <mergeCell ref="A1:K1"/>
    <mergeCell ref="L1:M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201" t="s">
        <v>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4.25" x14ac:dyDescent="0.3">
      <c r="A3" s="36"/>
      <c r="B3" s="37"/>
      <c r="C3" s="75"/>
      <c r="D3" s="75"/>
      <c r="E3" s="75"/>
      <c r="F3" s="37"/>
      <c r="G3" s="36"/>
      <c r="H3" s="36"/>
      <c r="I3" s="36"/>
      <c r="J3" s="36"/>
      <c r="K3" s="36"/>
    </row>
    <row r="4" spans="1:11" ht="40.5" x14ac:dyDescent="0.2">
      <c r="A4" s="100" t="s">
        <v>35</v>
      </c>
      <c r="B4" s="100" t="s">
        <v>36</v>
      </c>
      <c r="C4" s="100" t="s">
        <v>13</v>
      </c>
      <c r="D4" s="100" t="s">
        <v>31</v>
      </c>
      <c r="E4" s="100" t="s">
        <v>33</v>
      </c>
      <c r="F4" s="100" t="s">
        <v>28</v>
      </c>
      <c r="G4" s="100" t="s">
        <v>34</v>
      </c>
      <c r="H4" s="100" t="s">
        <v>32</v>
      </c>
      <c r="I4" s="100" t="s">
        <v>29</v>
      </c>
      <c r="J4" s="100" t="s">
        <v>30</v>
      </c>
      <c r="K4" s="101" t="s">
        <v>1</v>
      </c>
    </row>
    <row r="5" spans="1:11" ht="16.5" x14ac:dyDescent="0.3">
      <c r="A5" s="12">
        <v>1</v>
      </c>
      <c r="B5" s="102" t="str">
        <f>'PS dvorana'!B6</f>
        <v>OAK</v>
      </c>
      <c r="C5" s="71">
        <f>IFERROR(VLOOKUP('12'!B7,'PS dvorana'!$B$4:$I$108,8,FALSE),"")</f>
        <v>17450</v>
      </c>
      <c r="D5" s="71"/>
      <c r="E5" s="71"/>
      <c r="F5" s="71" t="str">
        <f>IFERROR(VLOOKUP('12'!B7,'PS van stadiona'!$B$4:$I$123,8,FALSE),"")</f>
        <v/>
      </c>
      <c r="G5" s="71"/>
      <c r="H5" s="71"/>
      <c r="I5" s="71">
        <v>5424</v>
      </c>
      <c r="J5" s="71">
        <v>11450</v>
      </c>
      <c r="K5" s="103">
        <f t="shared" ref="K5:K30" si="0">SUM(C5:J5)</f>
        <v>34324</v>
      </c>
    </row>
    <row r="6" spans="1:11" ht="16.5" x14ac:dyDescent="0.3">
      <c r="A6" s="12">
        <v>2</v>
      </c>
      <c r="B6" s="102" t="str">
        <f>'PS dvorana'!B5</f>
        <v>VNS</v>
      </c>
      <c r="C6" s="71">
        <f>IFERROR(VLOOKUP('12'!B6,'PS dvorana'!$B$4:$I$108,8,FALSE),"")</f>
        <v>17850</v>
      </c>
      <c r="D6" s="71"/>
      <c r="E6" s="71"/>
      <c r="F6" s="71" t="str">
        <f>IFERROR(VLOOKUP('12'!B6,'PS van stadiona'!$B$4:$I$123,8,FALSE),"")</f>
        <v/>
      </c>
      <c r="G6" s="71"/>
      <c r="H6" s="71"/>
      <c r="I6" s="71">
        <v>8700</v>
      </c>
      <c r="J6" s="71">
        <v>3100</v>
      </c>
      <c r="K6" s="103">
        <f t="shared" si="0"/>
        <v>29650</v>
      </c>
    </row>
    <row r="7" spans="1:11" ht="16.5" x14ac:dyDescent="0.3">
      <c r="A7" s="12">
        <v>3</v>
      </c>
      <c r="B7" s="102" t="str">
        <f>'PS dvorana'!B7</f>
        <v>CZB</v>
      </c>
      <c r="C7" s="71">
        <f>IFERROR(VLOOKUP('12'!B8,'PS dvorana'!$B$4:$I$108,8,FALSE),"")</f>
        <v>15550</v>
      </c>
      <c r="D7" s="71"/>
      <c r="E7" s="71"/>
      <c r="F7" s="71">
        <f>IFERROR(VLOOKUP('12'!B8,'PS van stadiona'!$B$4:$I$123,8,FALSE),"")</f>
        <v>570</v>
      </c>
      <c r="G7" s="71"/>
      <c r="H7" s="71"/>
      <c r="I7" s="71">
        <v>3937</v>
      </c>
      <c r="J7" s="71">
        <v>2850</v>
      </c>
      <c r="K7" s="103">
        <f t="shared" si="0"/>
        <v>22907</v>
      </c>
    </row>
    <row r="8" spans="1:11" ht="16.5" x14ac:dyDescent="0.3">
      <c r="A8" s="12">
        <v>4</v>
      </c>
      <c r="B8" s="102" t="str">
        <f>'PS dvorana'!B8</f>
        <v>TJB</v>
      </c>
      <c r="C8" s="71">
        <f>IFERROR(VLOOKUP('12'!B9,'PS dvorana'!$B$4:$I$108,8,FALSE),"")</f>
        <v>10000</v>
      </c>
      <c r="D8" s="71"/>
      <c r="E8" s="71"/>
      <c r="F8" s="71" t="str">
        <f>IFERROR(VLOOKUP('12'!B9,'PS van stadiona'!$B$4:$I$123,8,FALSE),"")</f>
        <v/>
      </c>
      <c r="G8" s="71"/>
      <c r="H8" s="71"/>
      <c r="I8" s="71">
        <v>1750</v>
      </c>
      <c r="J8" s="71">
        <v>5000</v>
      </c>
      <c r="K8" s="103">
        <f t="shared" si="0"/>
        <v>16750</v>
      </c>
    </row>
    <row r="9" spans="1:11" ht="16.5" x14ac:dyDescent="0.3">
      <c r="A9" s="12">
        <v>5</v>
      </c>
      <c r="B9" s="102" t="str">
        <f>'PS dvorana'!B10</f>
        <v>NOP</v>
      </c>
      <c r="C9" s="71">
        <f>IFERROR(VLOOKUP('12'!B11,'PS dvorana'!$B$4:$I$108,8,FALSE),"")</f>
        <v>7650</v>
      </c>
      <c r="D9" s="71"/>
      <c r="E9" s="71"/>
      <c r="F9" s="71">
        <f>IFERROR(VLOOKUP('12'!B11,'PS van stadiona'!$B$4:$I$123,8,FALSE),"")</f>
        <v>480</v>
      </c>
      <c r="G9" s="71"/>
      <c r="H9" s="71"/>
      <c r="I9" s="71">
        <v>1350</v>
      </c>
      <c r="J9" s="71">
        <v>5600</v>
      </c>
      <c r="K9" s="103">
        <f t="shared" si="0"/>
        <v>15080</v>
      </c>
    </row>
    <row r="10" spans="1:11" ht="16.5" x14ac:dyDescent="0.3">
      <c r="A10" s="12">
        <v>6</v>
      </c>
      <c r="B10" s="102" t="str">
        <f>'PS dvorana'!B9</f>
        <v>MLZ</v>
      </c>
      <c r="C10" s="71">
        <f>IFERROR(VLOOKUP('12'!B10,'PS dvorana'!$B$4:$I$108,8,FALSE),"")</f>
        <v>8150</v>
      </c>
      <c r="D10" s="71"/>
      <c r="E10" s="71"/>
      <c r="F10" s="71" t="str">
        <f>IFERROR(VLOOKUP('12'!B10,'PS van stadiona'!$B$4:$I$123,8,FALSE),"")</f>
        <v/>
      </c>
      <c r="G10" s="71"/>
      <c r="H10" s="71"/>
      <c r="I10" s="71">
        <v>850</v>
      </c>
      <c r="J10" s="71"/>
      <c r="K10" s="103">
        <f t="shared" si="0"/>
        <v>9000</v>
      </c>
    </row>
    <row r="11" spans="1:11" ht="16.5" x14ac:dyDescent="0.3">
      <c r="A11" s="12">
        <v>7</v>
      </c>
      <c r="B11" s="102" t="str">
        <f>'PS dvorana'!B12</f>
        <v>MOĆ</v>
      </c>
      <c r="C11" s="71">
        <f>IFERROR(VLOOKUP('12'!B13,'PS dvorana'!$B$4:$I$108,8,FALSE),"")</f>
        <v>3950</v>
      </c>
      <c r="D11" s="71"/>
      <c r="E11" s="71"/>
      <c r="F11" s="71">
        <f>IFERROR(VLOOKUP('12'!B13,'PS van stadiona'!$B$4:$I$123,8,FALSE),"")</f>
        <v>0</v>
      </c>
      <c r="G11" s="71"/>
      <c r="H11" s="71"/>
      <c r="I11" s="71">
        <v>300</v>
      </c>
      <c r="J11" s="71">
        <v>1000</v>
      </c>
      <c r="K11" s="103">
        <f t="shared" si="0"/>
        <v>5250</v>
      </c>
    </row>
    <row r="12" spans="1:11" ht="16.5" x14ac:dyDescent="0.3">
      <c r="A12" s="12">
        <v>8</v>
      </c>
      <c r="B12" s="102" t="str">
        <f>'PS dvorana'!B11</f>
        <v>SPB</v>
      </c>
      <c r="C12" s="71">
        <f>IFERROR(VLOOKUP('12'!B12,'PS dvorana'!$B$4:$I$108,8,FALSE),"")</f>
        <v>4850</v>
      </c>
      <c r="D12" s="71"/>
      <c r="E12" s="71"/>
      <c r="F12" s="71" t="str">
        <f>IFERROR(VLOOKUP('12'!B12,'PS van stadiona'!$B$4:$I$123,8,FALSE),"")</f>
        <v/>
      </c>
      <c r="G12" s="71"/>
      <c r="H12" s="71"/>
      <c r="I12" s="71"/>
      <c r="J12" s="71"/>
      <c r="K12" s="103">
        <f t="shared" si="0"/>
        <v>4850</v>
      </c>
    </row>
    <row r="13" spans="1:11" ht="16.5" x14ac:dyDescent="0.3">
      <c r="A13" s="12">
        <v>9</v>
      </c>
      <c r="B13" s="102" t="str">
        <f>'PS dvorana'!B13</f>
        <v>NBG</v>
      </c>
      <c r="C13" s="71">
        <f>IFERROR(VLOOKUP('12'!B14,'PS dvorana'!$B$4:$I$108,8,FALSE),"")</f>
        <v>3900</v>
      </c>
      <c r="D13" s="71"/>
      <c r="E13" s="71"/>
      <c r="F13" s="71" t="str">
        <f>IFERROR(VLOOKUP('12'!B14,'PS van stadiona'!$B$4:$I$123,8,FALSE),"")</f>
        <v/>
      </c>
      <c r="G13" s="71"/>
      <c r="H13" s="71"/>
      <c r="I13" s="71">
        <v>400</v>
      </c>
      <c r="J13" s="71"/>
      <c r="K13" s="103">
        <f t="shared" si="0"/>
        <v>4300</v>
      </c>
    </row>
    <row r="14" spans="1:11" ht="16.5" x14ac:dyDescent="0.3">
      <c r="A14" s="12">
        <v>10</v>
      </c>
      <c r="B14" s="102" t="str">
        <f>'PS dvorana'!B20</f>
        <v>RKG</v>
      </c>
      <c r="C14" s="71">
        <f>IFERROR(VLOOKUP('12'!B21,'PS dvorana'!$B$4:$I$108,8,FALSE),"")</f>
        <v>2300</v>
      </c>
      <c r="D14" s="71"/>
      <c r="E14" s="71"/>
      <c r="F14" s="71">
        <f>IFERROR(VLOOKUP('12'!B21,'PS van stadiona'!$B$4:$I$123,8,FALSE),"")</f>
        <v>0</v>
      </c>
      <c r="G14" s="71"/>
      <c r="H14" s="71"/>
      <c r="I14" s="71">
        <v>1800</v>
      </c>
      <c r="J14" s="71"/>
      <c r="K14" s="103">
        <f t="shared" si="0"/>
        <v>4100</v>
      </c>
    </row>
    <row r="15" spans="1:11" ht="16.5" x14ac:dyDescent="0.3">
      <c r="A15" s="12">
        <v>11</v>
      </c>
      <c r="B15" s="102" t="str">
        <f>'PS dvorana'!B15</f>
        <v>KOŠ</v>
      </c>
      <c r="C15" s="71">
        <f>IFERROR(VLOOKUP('12'!B16,'PS dvorana'!$B$4:$I$108,8,FALSE),"")</f>
        <v>3100</v>
      </c>
      <c r="D15" s="71"/>
      <c r="E15" s="71"/>
      <c r="F15" s="71" t="str">
        <f>IFERROR(VLOOKUP('12'!B16,'PS van stadiona'!$B$4:$I$123,8,FALSE),"")</f>
        <v/>
      </c>
      <c r="G15" s="71"/>
      <c r="H15" s="71"/>
      <c r="I15" s="71">
        <v>450</v>
      </c>
      <c r="J15" s="71">
        <v>250</v>
      </c>
      <c r="K15" s="103">
        <f t="shared" si="0"/>
        <v>3800</v>
      </c>
    </row>
    <row r="16" spans="1:11" ht="16.5" x14ac:dyDescent="0.3">
      <c r="A16" s="12">
        <v>12</v>
      </c>
      <c r="B16" s="102" t="str">
        <f>'PS dvorana'!B14</f>
        <v>MZA</v>
      </c>
      <c r="C16" s="71">
        <f>IFERROR(VLOOKUP('12'!B15,'PS dvorana'!$B$4:$I$108,8,FALSE),"")</f>
        <v>3200</v>
      </c>
      <c r="D16" s="71"/>
      <c r="E16" s="71"/>
      <c r="F16" s="71" t="str">
        <f>IFERROR(VLOOKUP('12'!B15,'PS van stadiona'!$B$4:$I$123,8,FALSE),"")</f>
        <v/>
      </c>
      <c r="G16" s="71"/>
      <c r="H16" s="71"/>
      <c r="I16" s="71">
        <v>200</v>
      </c>
      <c r="J16" s="71"/>
      <c r="K16" s="103">
        <f t="shared" si="0"/>
        <v>3400</v>
      </c>
    </row>
    <row r="17" spans="1:11" ht="16.5" x14ac:dyDescent="0.3">
      <c r="A17" s="12">
        <v>13</v>
      </c>
      <c r="B17" s="102" t="str">
        <f>'PS dvorana'!B23</f>
        <v>SSU</v>
      </c>
      <c r="C17" s="71">
        <f>IFERROR(VLOOKUP('12'!B24,'PS dvorana'!$B$4:$I$108,8,FALSE),"")</f>
        <v>1900</v>
      </c>
      <c r="D17" s="71"/>
      <c r="E17" s="71"/>
      <c r="F17" s="71" t="str">
        <f>IFERROR(VLOOKUP('12'!B24,'PS van stadiona'!$B$4:$I$123,8,FALSE),"")</f>
        <v/>
      </c>
      <c r="G17" s="71"/>
      <c r="H17" s="71"/>
      <c r="I17" s="71">
        <v>1500</v>
      </c>
      <c r="J17" s="71"/>
      <c r="K17" s="103">
        <f t="shared" si="0"/>
        <v>3400</v>
      </c>
    </row>
    <row r="18" spans="1:11" ht="16.5" x14ac:dyDescent="0.3">
      <c r="A18" s="12">
        <v>14</v>
      </c>
      <c r="B18" s="102" t="str">
        <f>'PS dvorana'!B29</f>
        <v>SLČ</v>
      </c>
      <c r="C18" s="71">
        <f>IFERROR(VLOOKUP('12'!B30,'PS dvorana'!$B$4:$I$108,8,FALSE),"")</f>
        <v>1400</v>
      </c>
      <c r="D18" s="71"/>
      <c r="E18" s="71"/>
      <c r="F18" s="71">
        <f>IFERROR(VLOOKUP('12'!B30,'PS van stadiona'!$B$4:$I$123,8,FALSE),"")</f>
        <v>0</v>
      </c>
      <c r="G18" s="71"/>
      <c r="H18" s="71"/>
      <c r="I18" s="71">
        <v>350</v>
      </c>
      <c r="J18" s="71">
        <v>1600</v>
      </c>
      <c r="K18" s="103">
        <f t="shared" si="0"/>
        <v>3350</v>
      </c>
    </row>
    <row r="19" spans="1:11" ht="16.5" x14ac:dyDescent="0.3">
      <c r="A19" s="12">
        <v>15</v>
      </c>
      <c r="B19" s="102" t="str">
        <f>'PS dvorana'!B16</f>
        <v>VOŽ</v>
      </c>
      <c r="C19" s="71">
        <f>IFERROR(VLOOKUP('12'!B17,'PS dvorana'!$B$4:$I$108,8,FALSE),"")</f>
        <v>2900</v>
      </c>
      <c r="D19" s="71"/>
      <c r="E19" s="71"/>
      <c r="F19" s="71" t="str">
        <f>IFERROR(VLOOKUP('12'!B17,'PS van stadiona'!$B$4:$I$123,8,FALSE),"")</f>
        <v/>
      </c>
      <c r="G19" s="71"/>
      <c r="H19" s="71"/>
      <c r="I19" s="71">
        <v>400</v>
      </c>
      <c r="J19" s="71"/>
      <c r="K19" s="103">
        <f t="shared" si="0"/>
        <v>3300</v>
      </c>
    </row>
    <row r="20" spans="1:11" ht="16.5" x14ac:dyDescent="0.3">
      <c r="A20" s="12">
        <v>16</v>
      </c>
      <c r="B20" s="102" t="str">
        <f>'PS dvorana'!B22</f>
        <v>MSO</v>
      </c>
      <c r="C20" s="71">
        <f>IFERROR(VLOOKUP('12'!B23,'PS dvorana'!$B$4:$I$108,8,FALSE),"")</f>
        <v>1850</v>
      </c>
      <c r="D20" s="71"/>
      <c r="E20" s="71"/>
      <c r="F20" s="71" t="str">
        <f>IFERROR(VLOOKUP('12'!B23,'PS van stadiona'!$B$4:$I$123,8,FALSE),"")</f>
        <v/>
      </c>
      <c r="G20" s="71"/>
      <c r="H20" s="71"/>
      <c r="I20" s="71">
        <v>100</v>
      </c>
      <c r="J20" s="71">
        <v>850</v>
      </c>
      <c r="K20" s="103">
        <f t="shared" si="0"/>
        <v>2800</v>
      </c>
    </row>
    <row r="21" spans="1:11" ht="16.5" x14ac:dyDescent="0.3">
      <c r="A21" s="12">
        <v>17</v>
      </c>
      <c r="B21" s="102" t="str">
        <f>'PS dvorana'!B21</f>
        <v>BNZ</v>
      </c>
      <c r="C21" s="71">
        <f>IFERROR(VLOOKUP('12'!B22,'PS dvorana'!$B$4:$I$108,8,FALSE),"")</f>
        <v>2300</v>
      </c>
      <c r="D21" s="71"/>
      <c r="E21" s="71"/>
      <c r="F21" s="71" t="str">
        <f>IFERROR(VLOOKUP('12'!B22,'PS van stadiona'!$B$4:$I$123,8,FALSE),"")</f>
        <v/>
      </c>
      <c r="G21" s="71"/>
      <c r="H21" s="71"/>
      <c r="I21" s="71">
        <v>750</v>
      </c>
      <c r="J21" s="71"/>
      <c r="K21" s="103">
        <f t="shared" si="0"/>
        <v>3050</v>
      </c>
    </row>
    <row r="22" spans="1:11" ht="16.5" x14ac:dyDescent="0.3">
      <c r="A22" s="12">
        <v>18</v>
      </c>
      <c r="B22" s="102" t="str">
        <f>'PS dvorana'!B18</f>
        <v>SIR</v>
      </c>
      <c r="C22" s="71">
        <f>IFERROR(VLOOKUP('12'!B19,'PS dvorana'!$B$4:$I$108,8,FALSE),"")</f>
        <v>2600</v>
      </c>
      <c r="D22" s="71"/>
      <c r="E22" s="71"/>
      <c r="F22" s="71" t="str">
        <f>IFERROR(VLOOKUP('12'!B19,'PS van stadiona'!$B$4:$I$123,8,FALSE),"")</f>
        <v/>
      </c>
      <c r="G22" s="71"/>
      <c r="H22" s="71"/>
      <c r="I22" s="71"/>
      <c r="J22" s="71">
        <v>300</v>
      </c>
      <c r="K22" s="103">
        <f t="shared" si="0"/>
        <v>2900</v>
      </c>
    </row>
    <row r="23" spans="1:11" ht="16.5" x14ac:dyDescent="0.3">
      <c r="A23" s="12">
        <v>19</v>
      </c>
      <c r="B23" s="102" t="str">
        <f>'PS dvorana'!B35</f>
        <v>PBG</v>
      </c>
      <c r="C23" s="71">
        <f>IFERROR(VLOOKUP('12'!B36,'PS dvorana'!$B$4:$I$108,8,FALSE),"")</f>
        <v>900</v>
      </c>
      <c r="D23" s="71"/>
      <c r="E23" s="71"/>
      <c r="F23" s="71" t="str">
        <f>IFERROR(VLOOKUP('12'!B36,'PS van stadiona'!$B$4:$I$123,8,FALSE),"")</f>
        <v/>
      </c>
      <c r="G23" s="71"/>
      <c r="H23" s="71"/>
      <c r="I23" s="71">
        <v>600</v>
      </c>
      <c r="J23" s="71">
        <v>1400</v>
      </c>
      <c r="K23" s="103">
        <f t="shared" si="0"/>
        <v>2900</v>
      </c>
    </row>
    <row r="24" spans="1:11" ht="16.5" x14ac:dyDescent="0.3">
      <c r="A24" s="12">
        <v>20</v>
      </c>
      <c r="B24" s="102" t="str">
        <f>'PS dvorana'!B17</f>
        <v>PRZ</v>
      </c>
      <c r="C24" s="71">
        <f>IFERROR(VLOOKUP('12'!B18,'PS dvorana'!$B$4:$I$108,8,FALSE),"")</f>
        <v>2650</v>
      </c>
      <c r="D24" s="71"/>
      <c r="E24" s="71"/>
      <c r="F24" s="71">
        <f>IFERROR(VLOOKUP('12'!B18,'PS van stadiona'!$B$4:$I$123,8,FALSE),"")</f>
        <v>500</v>
      </c>
      <c r="G24" s="71"/>
      <c r="H24" s="71"/>
      <c r="I24" s="71">
        <v>150</v>
      </c>
      <c r="J24" s="71"/>
      <c r="K24" s="103">
        <f t="shared" si="0"/>
        <v>3300</v>
      </c>
    </row>
    <row r="25" spans="1:11" ht="16.5" x14ac:dyDescent="0.3">
      <c r="A25" s="12">
        <v>21</v>
      </c>
      <c r="B25" s="102" t="str">
        <f>'PS dvorana'!B19</f>
        <v>KRU</v>
      </c>
      <c r="C25" s="71">
        <f>IFERROR(VLOOKUP('12'!B20,'PS dvorana'!$B$4:$I$108,8,FALSE),"")</f>
        <v>2500</v>
      </c>
      <c r="D25" s="71"/>
      <c r="E25" s="71"/>
      <c r="F25" s="71" t="str">
        <f>IFERROR(VLOOKUP('12'!B20,'PS van stadiona'!$B$4:$I$123,8,FALSE),"")</f>
        <v/>
      </c>
      <c r="G25" s="71"/>
      <c r="H25" s="71"/>
      <c r="I25" s="71"/>
      <c r="J25" s="71"/>
      <c r="K25" s="103">
        <f t="shared" si="0"/>
        <v>2500</v>
      </c>
    </row>
    <row r="26" spans="1:11" ht="16.5" x14ac:dyDescent="0.3">
      <c r="A26" s="12">
        <v>22</v>
      </c>
      <c r="B26" s="102" t="str">
        <f>'PS dvorana'!B24</f>
        <v>TKB</v>
      </c>
      <c r="C26" s="71">
        <f>IFERROR(VLOOKUP('12'!B25,'PS dvorana'!$B$4:$I$108,8,FALSE),"")</f>
        <v>1900</v>
      </c>
      <c r="D26" s="71"/>
      <c r="E26" s="71"/>
      <c r="F26" s="71" t="str">
        <f>IFERROR(VLOOKUP('12'!B25,'PS van stadiona'!$B$4:$I$123,8,FALSE),"")</f>
        <v/>
      </c>
      <c r="G26" s="71"/>
      <c r="H26" s="71"/>
      <c r="I26" s="71"/>
      <c r="J26" s="71">
        <v>600</v>
      </c>
      <c r="K26" s="103">
        <f t="shared" si="0"/>
        <v>2500</v>
      </c>
    </row>
    <row r="27" spans="1:11" ht="16.5" x14ac:dyDescent="0.3">
      <c r="A27" s="12">
        <v>23</v>
      </c>
      <c r="B27" s="102" t="str">
        <f>'PS dvorana'!B34</f>
        <v>DIP</v>
      </c>
      <c r="C27" s="71">
        <f>IFERROR(VLOOKUP('12'!B35,'PS dvorana'!$B$4:$I$108,8,FALSE),"")</f>
        <v>950</v>
      </c>
      <c r="D27" s="71"/>
      <c r="E27" s="71"/>
      <c r="F27" s="71">
        <f>IFERROR(VLOOKUP('12'!B35,'PS van stadiona'!$B$4:$I$123,8,FALSE),"")</f>
        <v>0</v>
      </c>
      <c r="G27" s="71"/>
      <c r="H27" s="71"/>
      <c r="I27" s="71"/>
      <c r="J27" s="71">
        <v>1400</v>
      </c>
      <c r="K27" s="103">
        <f t="shared" si="0"/>
        <v>2350</v>
      </c>
    </row>
    <row r="28" spans="1:11" ht="16.5" x14ac:dyDescent="0.3">
      <c r="A28" s="12">
        <v>24</v>
      </c>
      <c r="B28" s="102" t="str">
        <f>'PS dvorana'!B26</f>
        <v>POP</v>
      </c>
      <c r="C28" s="71">
        <f>IFERROR(VLOOKUP('12'!B27,'PS dvorana'!$B$4:$I$108,8,FALSE),"")</f>
        <v>1550</v>
      </c>
      <c r="D28" s="71"/>
      <c r="E28" s="71"/>
      <c r="F28" s="71" t="str">
        <f>IFERROR(VLOOKUP('12'!B27,'PS van stadiona'!$B$4:$I$123,8,FALSE),"")</f>
        <v/>
      </c>
      <c r="G28" s="71"/>
      <c r="H28" s="71"/>
      <c r="I28" s="71">
        <v>550</v>
      </c>
      <c r="J28" s="71"/>
      <c r="K28" s="103">
        <f t="shared" si="0"/>
        <v>2100</v>
      </c>
    </row>
    <row r="29" spans="1:11" ht="16.5" x14ac:dyDescent="0.3">
      <c r="A29" s="12">
        <v>25</v>
      </c>
      <c r="B29" s="102" t="str">
        <f>'PS dvorana'!B27</f>
        <v>ASZ</v>
      </c>
      <c r="C29" s="71">
        <f>IFERROR(VLOOKUP('12'!B28,'PS dvorana'!$B$4:$I$108,8,FALSE),"")</f>
        <v>1550</v>
      </c>
      <c r="D29" s="71"/>
      <c r="E29" s="71"/>
      <c r="F29" s="71">
        <f>IFERROR(VLOOKUP('12'!B28,'PS van stadiona'!$B$4:$I$123,8,FALSE),"")</f>
        <v>400</v>
      </c>
      <c r="G29" s="71"/>
      <c r="H29" s="71"/>
      <c r="I29" s="71"/>
      <c r="J29" s="71"/>
      <c r="K29" s="103">
        <f t="shared" si="0"/>
        <v>1950</v>
      </c>
    </row>
    <row r="30" spans="1:11" ht="16.5" x14ac:dyDescent="0.3">
      <c r="A30" s="12">
        <v>26</v>
      </c>
      <c r="B30" s="102" t="str">
        <f>'PS dvorana'!B39</f>
        <v>ABB</v>
      </c>
      <c r="C30" s="71">
        <f>IFERROR(VLOOKUP('12'!B40,'PS dvorana'!$B$4:$I$108,8,FALSE),"")</f>
        <v>600</v>
      </c>
      <c r="D30" s="71"/>
      <c r="E30" s="71"/>
      <c r="F30" s="71" t="str">
        <f>IFERROR(VLOOKUP('12'!B40,'PS van stadiona'!$B$4:$I$123,8,FALSE),"")</f>
        <v/>
      </c>
      <c r="G30" s="71"/>
      <c r="H30" s="71"/>
      <c r="I30" s="71">
        <v>1150</v>
      </c>
      <c r="J30" s="71"/>
      <c r="K30" s="103">
        <f t="shared" si="0"/>
        <v>1750</v>
      </c>
    </row>
    <row r="31" spans="1:11" ht="16.5" x14ac:dyDescent="0.3">
      <c r="A31" s="12">
        <v>27</v>
      </c>
      <c r="B31" s="102" t="str">
        <f>'PS dvorana'!B25</f>
        <v>VLA</v>
      </c>
      <c r="C31" s="71">
        <f>IFERROR(VLOOKUP('12'!B26,'PS dvorana'!$B$4:$I$108,8,FALSE),"")</f>
        <v>1700</v>
      </c>
      <c r="D31" s="71"/>
      <c r="E31" s="71"/>
      <c r="F31" s="71" t="str">
        <f>IFERROR(VLOOKUP('12'!B26,'PS van stadiona'!$B$4:$I$123,8,FALSE),"")</f>
        <v/>
      </c>
      <c r="G31" s="71"/>
      <c r="H31" s="71"/>
      <c r="I31" s="71"/>
      <c r="J31" s="71"/>
      <c r="K31" s="103">
        <f>IFERROR(SUM(C31:J31),"")</f>
        <v>1700</v>
      </c>
    </row>
    <row r="32" spans="1:11" ht="16.5" x14ac:dyDescent="0.3">
      <c r="A32" s="12">
        <v>28</v>
      </c>
      <c r="B32" s="102" t="str">
        <f>'PS dvorana'!B31</f>
        <v>AŠKT</v>
      </c>
      <c r="C32" s="71">
        <f>IFERROR(VLOOKUP('12'!B32,'PS dvorana'!$B$4:$I$108,8,FALSE),"")</f>
        <v>1350</v>
      </c>
      <c r="D32" s="71"/>
      <c r="E32" s="71"/>
      <c r="F32" s="71">
        <f>IFERROR(VLOOKUP('12'!B32,'PS van stadiona'!$B$4:$I$123,8,FALSE),"")</f>
        <v>0</v>
      </c>
      <c r="G32" s="71"/>
      <c r="H32" s="71"/>
      <c r="I32" s="71">
        <v>150</v>
      </c>
      <c r="J32" s="71"/>
      <c r="K32" s="103">
        <f t="shared" ref="K32:K63" si="1">SUM(C32:J32)</f>
        <v>1500</v>
      </c>
    </row>
    <row r="33" spans="1:11" ht="16.5" x14ac:dyDescent="0.3">
      <c r="A33" s="12">
        <v>29</v>
      </c>
      <c r="B33" s="102" t="str">
        <f>'PS dvorana'!B28</f>
        <v>SUR</v>
      </c>
      <c r="C33" s="71">
        <f>IFERROR(VLOOKUP('12'!B29,'PS dvorana'!$B$4:$I$108,8,FALSE),"")</f>
        <v>1400</v>
      </c>
      <c r="D33" s="71"/>
      <c r="E33" s="71"/>
      <c r="F33" s="71">
        <f>IFERROR(VLOOKUP('12'!B29,'PS van stadiona'!$B$4:$I$123,8,FALSE),"")</f>
        <v>0</v>
      </c>
      <c r="G33" s="71"/>
      <c r="H33" s="71"/>
      <c r="I33" s="71"/>
      <c r="J33" s="71"/>
      <c r="K33" s="103">
        <f t="shared" si="1"/>
        <v>1400</v>
      </c>
    </row>
    <row r="34" spans="1:11" ht="16.5" x14ac:dyDescent="0.3">
      <c r="A34" s="12">
        <v>30</v>
      </c>
      <c r="B34" s="102" t="str">
        <f>'PS dvorana'!B30</f>
        <v>RUM</v>
      </c>
      <c r="C34" s="71">
        <f>IFERROR(VLOOKUP('12'!B31,'PS dvorana'!$B$4:$I$108,8,FALSE),"")</f>
        <v>1400</v>
      </c>
      <c r="D34" s="71"/>
      <c r="E34" s="71"/>
      <c r="F34" s="71" t="str">
        <f>IFERROR(VLOOKUP('12'!B31,'PS van stadiona'!$B$4:$I$123,8,FALSE),"")</f>
        <v/>
      </c>
      <c r="G34" s="71"/>
      <c r="H34" s="71"/>
      <c r="I34" s="71"/>
      <c r="J34" s="71"/>
      <c r="K34" s="103">
        <f t="shared" si="1"/>
        <v>1400</v>
      </c>
    </row>
    <row r="35" spans="1:11" ht="16.5" x14ac:dyDescent="0.3">
      <c r="A35" s="12">
        <v>31</v>
      </c>
      <c r="B35" s="102" t="str">
        <f>'PS dvorana'!B32</f>
        <v>POŽ</v>
      </c>
      <c r="C35" s="71">
        <f>IFERROR(VLOOKUP('12'!B33,'PS dvorana'!$B$4:$I$108,8,FALSE),"")</f>
        <v>1250</v>
      </c>
      <c r="D35" s="71"/>
      <c r="E35" s="71"/>
      <c r="F35" s="71" t="str">
        <f>IFERROR(VLOOKUP('12'!B33,'PS van stadiona'!$B$4:$I$123,8,FALSE),"")</f>
        <v/>
      </c>
      <c r="G35" s="71"/>
      <c r="H35" s="71"/>
      <c r="I35" s="71"/>
      <c r="J35" s="71"/>
      <c r="K35" s="103">
        <f t="shared" si="1"/>
        <v>1250</v>
      </c>
    </row>
    <row r="36" spans="1:11" ht="16.5" x14ac:dyDescent="0.3">
      <c r="A36" s="12">
        <v>32</v>
      </c>
      <c r="B36" s="102" t="str">
        <f>'PS dvorana'!B33</f>
        <v>PKG</v>
      </c>
      <c r="C36" s="71">
        <f>IFERROR(VLOOKUP('12'!B34,'PS dvorana'!$B$4:$I$108,8,FALSE),"")</f>
        <v>1100</v>
      </c>
      <c r="D36" s="71"/>
      <c r="E36" s="71"/>
      <c r="F36" s="71" t="str">
        <f>IFERROR(VLOOKUP('12'!B34,'PS van stadiona'!$B$4:$I$123,8,FALSE),"")</f>
        <v/>
      </c>
      <c r="G36" s="71"/>
      <c r="H36" s="71"/>
      <c r="I36" s="71">
        <v>150</v>
      </c>
      <c r="J36" s="71"/>
      <c r="K36" s="103">
        <f t="shared" si="1"/>
        <v>1250</v>
      </c>
    </row>
    <row r="37" spans="1:11" ht="16.5" x14ac:dyDescent="0.3">
      <c r="A37" s="12">
        <v>33</v>
      </c>
      <c r="B37" s="102" t="str">
        <f>'PS dvorana'!B97</f>
        <v>SEN</v>
      </c>
      <c r="C37" s="71"/>
      <c r="D37" s="71"/>
      <c r="E37" s="71"/>
      <c r="F37" s="71"/>
      <c r="G37" s="71"/>
      <c r="H37" s="71"/>
      <c r="I37" s="71">
        <v>1000</v>
      </c>
      <c r="J37" s="71"/>
      <c r="K37" s="103">
        <f t="shared" si="1"/>
        <v>1000</v>
      </c>
    </row>
    <row r="38" spans="1:11" ht="16.5" x14ac:dyDescent="0.3">
      <c r="A38" s="12">
        <v>34</v>
      </c>
      <c r="B38" s="102" t="str">
        <f>'PS dvorana'!B44</f>
        <v>SSM</v>
      </c>
      <c r="C38" s="71">
        <f>IFERROR(VLOOKUP('12'!B45,'PS dvorana'!$B$4:$I$108,8,FALSE),"")</f>
        <v>450</v>
      </c>
      <c r="D38" s="71"/>
      <c r="E38" s="71"/>
      <c r="F38" s="71">
        <f>IFERROR(VLOOKUP('12'!B45,'PS van stadiona'!$B$4:$I$123,8,FALSE),"")</f>
        <v>500</v>
      </c>
      <c r="G38" s="71"/>
      <c r="H38" s="71"/>
      <c r="I38" s="71">
        <v>400</v>
      </c>
      <c r="J38" s="71"/>
      <c r="K38" s="103">
        <f t="shared" si="1"/>
        <v>1350</v>
      </c>
    </row>
    <row r="39" spans="1:11" ht="16.5" x14ac:dyDescent="0.3">
      <c r="A39" s="12">
        <v>35</v>
      </c>
      <c r="B39" s="102" t="str">
        <f>'PS dvorana'!B36</f>
        <v>LAZ</v>
      </c>
      <c r="C39" s="71">
        <f>IFERROR(VLOOKUP('12'!B37,'PS dvorana'!$B$4:$I$108,8,FALSE),"")</f>
        <v>700</v>
      </c>
      <c r="D39" s="71"/>
      <c r="E39" s="71"/>
      <c r="F39" s="71">
        <f>IFERROR(VLOOKUP('12'!B37,'PS van stadiona'!$B$4:$I$123,8,FALSE),"")</f>
        <v>2350</v>
      </c>
      <c r="G39" s="71"/>
      <c r="H39" s="71"/>
      <c r="I39" s="71"/>
      <c r="J39" s="71"/>
      <c r="K39" s="103">
        <f t="shared" si="1"/>
        <v>3050</v>
      </c>
    </row>
    <row r="40" spans="1:11" ht="16.5" x14ac:dyDescent="0.3">
      <c r="A40" s="12">
        <v>36</v>
      </c>
      <c r="B40" s="102" t="str">
        <f>'PS dvorana'!B37</f>
        <v>BKL</v>
      </c>
      <c r="C40" s="71">
        <f>IFERROR(VLOOKUP('12'!B38,'PS dvorana'!$B$4:$I$108,8,FALSE),"")</f>
        <v>650</v>
      </c>
      <c r="D40" s="71"/>
      <c r="E40" s="71"/>
      <c r="F40" s="71" t="str">
        <f>IFERROR(VLOOKUP('12'!B38,'PS van stadiona'!$B$4:$I$123,8,FALSE),"")</f>
        <v/>
      </c>
      <c r="G40" s="71"/>
      <c r="H40" s="71"/>
      <c r="I40" s="71"/>
      <c r="J40" s="71"/>
      <c r="K40" s="103">
        <f t="shared" si="1"/>
        <v>650</v>
      </c>
    </row>
    <row r="41" spans="1:11" ht="16.5" x14ac:dyDescent="0.3">
      <c r="A41" s="12">
        <v>37</v>
      </c>
      <c r="B41" s="102" t="str">
        <f>'PS dvorana'!B43</f>
        <v>ČAČ</v>
      </c>
      <c r="C41" s="71">
        <f>IFERROR(VLOOKUP('12'!B44,'PS dvorana'!$B$4:$I$108,8,FALSE),"")</f>
        <v>450</v>
      </c>
      <c r="D41" s="71"/>
      <c r="E41" s="71"/>
      <c r="F41" s="71">
        <f>IFERROR(VLOOKUP('12'!B44,'PS van stadiona'!$B$4:$I$123,8,FALSE),"")</f>
        <v>2700</v>
      </c>
      <c r="G41" s="71"/>
      <c r="H41" s="71"/>
      <c r="I41" s="71">
        <v>200</v>
      </c>
      <c r="J41" s="71"/>
      <c r="K41" s="103">
        <f t="shared" si="1"/>
        <v>3350</v>
      </c>
    </row>
    <row r="42" spans="1:11" ht="16.5" x14ac:dyDescent="0.3">
      <c r="A42" s="12">
        <v>38</v>
      </c>
      <c r="B42" s="102" t="e">
        <f>'PS dvorana'!#REF!</f>
        <v>#REF!</v>
      </c>
      <c r="C42" s="71" t="str">
        <f>IFERROR(VLOOKUP('12'!B76,'PS dvorana'!$B$4:$I$108,8,FALSE),"")</f>
        <v/>
      </c>
      <c r="D42" s="71"/>
      <c r="E42" s="71"/>
      <c r="F42" s="71" t="str">
        <f>IFERROR(VLOOKUP('12'!B76,'PS van stadiona'!$B$4:$I$123,8,FALSE),"")</f>
        <v/>
      </c>
      <c r="G42" s="71"/>
      <c r="H42" s="71"/>
      <c r="I42" s="71">
        <v>150</v>
      </c>
      <c r="J42" s="71"/>
      <c r="K42" s="103">
        <f t="shared" si="1"/>
        <v>150</v>
      </c>
    </row>
    <row r="43" spans="1:11" ht="16.5" x14ac:dyDescent="0.3">
      <c r="A43" s="12">
        <v>39</v>
      </c>
      <c r="B43" s="102" t="str">
        <f>'PS dvorana'!B38</f>
        <v>NIŠ</v>
      </c>
      <c r="C43" s="71">
        <f>IFERROR(VLOOKUP('12'!B39,'PS dvorana'!$B$4:$I$108,8,FALSE),"")</f>
        <v>600</v>
      </c>
      <c r="D43" s="71"/>
      <c r="E43" s="71"/>
      <c r="F43" s="71" t="str">
        <f>IFERROR(VLOOKUP('12'!B39,'PS van stadiona'!$B$4:$I$123,8,FALSE),"")</f>
        <v/>
      </c>
      <c r="G43" s="71"/>
      <c r="H43" s="71"/>
      <c r="I43" s="71"/>
      <c r="J43" s="71"/>
      <c r="K43" s="103">
        <f t="shared" si="1"/>
        <v>600</v>
      </c>
    </row>
    <row r="44" spans="1:11" ht="16.5" x14ac:dyDescent="0.3">
      <c r="A44" s="12">
        <v>40</v>
      </c>
      <c r="B44" s="102" t="str">
        <f>'PS dvorana'!B67</f>
        <v>PRI</v>
      </c>
      <c r="C44" s="71">
        <f>IFERROR(VLOOKUP('12'!B68,'PS dvorana'!$B$4:$I$108,8,FALSE),"")</f>
        <v>0</v>
      </c>
      <c r="D44" s="71"/>
      <c r="E44" s="71"/>
      <c r="F44" s="71" t="str">
        <f>IFERROR(VLOOKUP('12'!B68,'PS van stadiona'!$B$4:$I$123,8,FALSE),"")</f>
        <v/>
      </c>
      <c r="G44" s="71"/>
      <c r="H44" s="71"/>
      <c r="I44" s="71"/>
      <c r="J44" s="71">
        <v>600</v>
      </c>
      <c r="K44" s="103">
        <f t="shared" si="1"/>
        <v>600</v>
      </c>
    </row>
    <row r="45" spans="1:11" ht="16.5" x14ac:dyDescent="0.3">
      <c r="A45" s="12">
        <v>41</v>
      </c>
      <c r="B45" s="102" t="str">
        <f>'PS dvorana'!B40</f>
        <v>HMK</v>
      </c>
      <c r="C45" s="71">
        <f>IFERROR(VLOOKUP('12'!B41,'PS dvorana'!$B$4:$I$108,8,FALSE),"")</f>
        <v>550</v>
      </c>
      <c r="D45" s="71"/>
      <c r="E45" s="71"/>
      <c r="F45" s="71">
        <f>IFERROR(VLOOKUP('12'!B41,'PS van stadiona'!$B$4:$I$123,8,FALSE),"")</f>
        <v>1100</v>
      </c>
      <c r="G45" s="71"/>
      <c r="H45" s="71"/>
      <c r="I45" s="71"/>
      <c r="J45" s="71"/>
      <c r="K45" s="103">
        <f t="shared" si="1"/>
        <v>1650</v>
      </c>
    </row>
    <row r="46" spans="1:11" ht="16.5" x14ac:dyDescent="0.3">
      <c r="A46" s="12">
        <v>42</v>
      </c>
      <c r="B46" s="102" t="str">
        <f>'PS dvorana'!B46</f>
        <v>PKI</v>
      </c>
      <c r="C46" s="71">
        <f>IFERROR(VLOOKUP('12'!B47,'PS dvorana'!$B$4:$I$108,8,FALSE),"")</f>
        <v>400</v>
      </c>
      <c r="D46" s="71"/>
      <c r="E46" s="71"/>
      <c r="F46" s="71" t="str">
        <f>IFERROR(VLOOKUP('12'!B47,'PS van stadiona'!$B$4:$I$123,8,FALSE),"")</f>
        <v/>
      </c>
      <c r="G46" s="71"/>
      <c r="H46" s="71"/>
      <c r="I46" s="71">
        <v>150</v>
      </c>
      <c r="J46" s="71"/>
      <c r="K46" s="103">
        <f t="shared" si="1"/>
        <v>550</v>
      </c>
    </row>
    <row r="47" spans="1:11" ht="16.5" x14ac:dyDescent="0.3">
      <c r="A47" s="12">
        <v>43</v>
      </c>
      <c r="B47" s="102" t="str">
        <f>'PS dvorana'!B41</f>
        <v>DUL</v>
      </c>
      <c r="C47" s="71">
        <f>IFERROR(VLOOKUP('12'!B42,'PS dvorana'!$B$4:$I$108,8,FALSE),"")</f>
        <v>500</v>
      </c>
      <c r="D47" s="71"/>
      <c r="E47" s="71"/>
      <c r="F47" s="71" t="str">
        <f>IFERROR(VLOOKUP('12'!B42,'PS van stadiona'!$B$4:$I$123,8,FALSE),"")</f>
        <v/>
      </c>
      <c r="G47" s="71"/>
      <c r="H47" s="71"/>
      <c r="I47" s="71"/>
      <c r="J47" s="71"/>
      <c r="K47" s="103">
        <f t="shared" si="1"/>
        <v>500</v>
      </c>
    </row>
    <row r="48" spans="1:11" ht="16.5" x14ac:dyDescent="0.3">
      <c r="A48" s="12">
        <v>44</v>
      </c>
      <c r="B48" s="102" t="str">
        <f>'PS dvorana'!B42</f>
        <v>SPM</v>
      </c>
      <c r="C48" s="71">
        <f>IFERROR(VLOOKUP('12'!B43,'PS dvorana'!$B$4:$I$108,8,FALSE),"")</f>
        <v>450</v>
      </c>
      <c r="D48" s="71"/>
      <c r="E48" s="71"/>
      <c r="F48" s="71" t="str">
        <f>IFERROR(VLOOKUP('12'!B43,'PS van stadiona'!$B$4:$I$123,8,FALSE),"")</f>
        <v/>
      </c>
      <c r="G48" s="71"/>
      <c r="H48" s="71"/>
      <c r="I48" s="71"/>
      <c r="J48" s="71"/>
      <c r="K48" s="103">
        <f t="shared" si="1"/>
        <v>450</v>
      </c>
    </row>
    <row r="49" spans="1:11" ht="16.5" x14ac:dyDescent="0.3">
      <c r="A49" s="12">
        <v>45</v>
      </c>
      <c r="B49" s="102" t="str">
        <f>'PS dvorana'!B48</f>
        <v>CER</v>
      </c>
      <c r="C49" s="71">
        <f>IFERROR(VLOOKUP('12'!B49,'PS dvorana'!$B$4:$I$108,8,FALSE),"")</f>
        <v>300</v>
      </c>
      <c r="D49" s="71"/>
      <c r="E49" s="71"/>
      <c r="F49" s="71" t="str">
        <f>IFERROR(VLOOKUP('12'!B49,'PS van stadiona'!$B$4:$I$123,8,FALSE),"")</f>
        <v/>
      </c>
      <c r="G49" s="71"/>
      <c r="H49" s="71"/>
      <c r="I49" s="71">
        <v>150</v>
      </c>
      <c r="J49" s="71"/>
      <c r="K49" s="103">
        <f t="shared" si="1"/>
        <v>450</v>
      </c>
    </row>
    <row r="50" spans="1:11" ht="16.5" x14ac:dyDescent="0.3">
      <c r="A50" s="12">
        <v>46</v>
      </c>
      <c r="B50" s="102" t="str">
        <f>'PS dvorana'!B49</f>
        <v>RNI</v>
      </c>
      <c r="C50" s="71">
        <f>IFERROR(VLOOKUP('12'!B50,'PS dvorana'!$B$4:$I$108,8,FALSE),"")</f>
        <v>300</v>
      </c>
      <c r="D50" s="71"/>
      <c r="E50" s="71"/>
      <c r="F50" s="71">
        <f>IFERROR(VLOOKUP('12'!B50,'PS van stadiona'!$B$4:$I$123,8,FALSE),"")</f>
        <v>0</v>
      </c>
      <c r="G50" s="71"/>
      <c r="H50" s="71"/>
      <c r="I50" s="71">
        <v>150</v>
      </c>
      <c r="J50" s="71"/>
      <c r="K50" s="103">
        <f t="shared" si="1"/>
        <v>450</v>
      </c>
    </row>
    <row r="51" spans="1:11" ht="16.5" x14ac:dyDescent="0.3">
      <c r="A51" s="12">
        <v>47</v>
      </c>
      <c r="B51" s="102" t="str">
        <f>'PS dvorana'!B45</f>
        <v>VVA</v>
      </c>
      <c r="C51" s="71">
        <f>IFERROR(VLOOKUP('12'!B46,'PS dvorana'!$B$4:$I$108,8,FALSE),"")</f>
        <v>400</v>
      </c>
      <c r="D51" s="71"/>
      <c r="E51" s="71"/>
      <c r="F51" s="71">
        <f>IFERROR(VLOOKUP('12'!B46,'PS van stadiona'!$B$4:$I$123,8,FALSE),"")</f>
        <v>0</v>
      </c>
      <c r="G51" s="71"/>
      <c r="H51" s="71"/>
      <c r="I51" s="71"/>
      <c r="J51" s="71"/>
      <c r="K51" s="103">
        <f t="shared" si="1"/>
        <v>400</v>
      </c>
    </row>
    <row r="52" spans="1:11" ht="16.5" x14ac:dyDescent="0.3">
      <c r="A52" s="12">
        <v>48</v>
      </c>
      <c r="B52" s="102" t="e">
        <f>'PS dvorana'!#REF!</f>
        <v>#REF!</v>
      </c>
      <c r="C52" s="71" t="str">
        <f>IFERROR(VLOOKUP('12'!B75,'PS dvorana'!$B$4:$I$108,8,FALSE),"")</f>
        <v/>
      </c>
      <c r="D52" s="71"/>
      <c r="E52" s="71"/>
      <c r="F52" s="71" t="str">
        <f>IFERROR(VLOOKUP('12'!B75,'PS van stadiona'!$B$4:$I$123,8,FALSE),"")</f>
        <v/>
      </c>
      <c r="G52" s="71"/>
      <c r="H52" s="71"/>
      <c r="I52" s="71"/>
      <c r="J52" s="71"/>
      <c r="K52" s="103">
        <f t="shared" si="1"/>
        <v>0</v>
      </c>
    </row>
    <row r="53" spans="1:11" ht="16.5" x14ac:dyDescent="0.3">
      <c r="A53" s="12">
        <v>49</v>
      </c>
      <c r="B53" s="102" t="e">
        <f>'PS dvorana'!#REF!</f>
        <v>#REF!</v>
      </c>
      <c r="C53" s="71" t="str">
        <f>IFERROR(VLOOKUP('12'!B77,'PS dvorana'!$B$4:$I$108,8,FALSE),"")</f>
        <v/>
      </c>
      <c r="D53" s="71"/>
      <c r="E53" s="71"/>
      <c r="F53" s="71" t="str">
        <f>IFERROR(VLOOKUP('12'!B77,'PS van stadiona'!$B$4:$I$123,8,FALSE),"")</f>
        <v/>
      </c>
      <c r="G53" s="71"/>
      <c r="H53" s="71"/>
      <c r="I53" s="71"/>
      <c r="J53" s="71"/>
      <c r="K53" s="103">
        <f t="shared" si="1"/>
        <v>0</v>
      </c>
    </row>
    <row r="54" spans="1:11" ht="16.5" x14ac:dyDescent="0.3">
      <c r="A54" s="12">
        <v>50</v>
      </c>
      <c r="B54" s="102" t="str">
        <f>'PS dvorana'!B47</f>
        <v>KRA</v>
      </c>
      <c r="C54" s="71">
        <f>IFERROR(VLOOKUP('12'!B48,'PS dvorana'!$B$4:$I$108,8,FALSE),"")</f>
        <v>300</v>
      </c>
      <c r="D54" s="71"/>
      <c r="E54" s="71"/>
      <c r="F54" s="71" t="str">
        <f>IFERROR(VLOOKUP('12'!B48,'PS van stadiona'!$B$4:$I$123,8,FALSE),"")</f>
        <v/>
      </c>
      <c r="G54" s="71"/>
      <c r="H54" s="71"/>
      <c r="I54" s="71"/>
      <c r="J54" s="71"/>
      <c r="K54" s="103">
        <f t="shared" si="1"/>
        <v>300</v>
      </c>
    </row>
    <row r="55" spans="1:11" ht="16.5" x14ac:dyDescent="0.3">
      <c r="A55" s="12">
        <v>51</v>
      </c>
      <c r="B55" s="102" t="str">
        <f>'PS dvorana'!B50</f>
        <v>MLD</v>
      </c>
      <c r="C55" s="71">
        <f>IFERROR(VLOOKUP('12'!B51,'PS dvorana'!$B$4:$I$108,8,FALSE),"")</f>
        <v>200</v>
      </c>
      <c r="D55" s="71"/>
      <c r="E55" s="71"/>
      <c r="F55" s="71" t="str">
        <f>IFERROR(VLOOKUP('12'!B51,'PS van stadiona'!$B$4:$I$123,8,FALSE),"")</f>
        <v/>
      </c>
      <c r="G55" s="71"/>
      <c r="H55" s="71"/>
      <c r="I55" s="71"/>
      <c r="J55" s="71"/>
      <c r="K55" s="103">
        <f t="shared" si="1"/>
        <v>200</v>
      </c>
    </row>
    <row r="56" spans="1:11" ht="16.5" x14ac:dyDescent="0.3">
      <c r="A56" s="12">
        <v>52</v>
      </c>
      <c r="B56" s="102" t="str">
        <f>'PS dvorana'!B51</f>
        <v>PAP</v>
      </c>
      <c r="C56" s="71">
        <f>IFERROR(VLOOKUP('12'!B52,'PS dvorana'!$B$4:$I$108,8,FALSE),"")</f>
        <v>150</v>
      </c>
      <c r="D56" s="71"/>
      <c r="E56" s="71"/>
      <c r="F56" s="71">
        <f>IFERROR(VLOOKUP('12'!B52,'PS van stadiona'!$B$4:$I$123,8,FALSE),"")</f>
        <v>0</v>
      </c>
      <c r="G56" s="71"/>
      <c r="H56" s="71"/>
      <c r="I56" s="71"/>
      <c r="J56" s="71"/>
      <c r="K56" s="103">
        <f t="shared" si="1"/>
        <v>150</v>
      </c>
    </row>
    <row r="57" spans="1:11" ht="16.5" x14ac:dyDescent="0.3">
      <c r="A57" s="12">
        <v>53</v>
      </c>
      <c r="B57" s="102" t="str">
        <f>'PS dvorana'!B52</f>
        <v>SOP</v>
      </c>
      <c r="C57" s="71">
        <f>IFERROR(VLOOKUP('12'!B53,'PS dvorana'!$B$4:$I$108,8,FALSE),"")</f>
        <v>100</v>
      </c>
      <c r="D57" s="71"/>
      <c r="E57" s="71"/>
      <c r="F57" s="71">
        <f>IFERROR(VLOOKUP('12'!B53,'PS van stadiona'!$B$4:$I$123,8,FALSE),"")</f>
        <v>0</v>
      </c>
      <c r="G57" s="71"/>
      <c r="H57" s="71"/>
      <c r="I57" s="71"/>
      <c r="J57" s="71"/>
      <c r="K57" s="103">
        <f t="shared" si="1"/>
        <v>100</v>
      </c>
    </row>
    <row r="58" spans="1:11" ht="16.5" x14ac:dyDescent="0.3">
      <c r="A58" s="12">
        <v>54</v>
      </c>
      <c r="B58" s="102" t="str">
        <f>'PS dvorana'!B53</f>
        <v>JSP</v>
      </c>
      <c r="C58" s="71">
        <f>IFERROR(VLOOKUP('12'!B54,'PS dvorana'!$B$4:$I$108,8,FALSE),"")</f>
        <v>100</v>
      </c>
      <c r="D58" s="71"/>
      <c r="E58" s="71"/>
      <c r="F58" s="71" t="str">
        <f>IFERROR(VLOOKUP('12'!B54,'PS van stadiona'!$B$4:$I$123,8,FALSE),"")</f>
        <v/>
      </c>
      <c r="G58" s="71"/>
      <c r="H58" s="71"/>
      <c r="I58" s="71"/>
      <c r="J58" s="71"/>
      <c r="K58" s="103">
        <f t="shared" si="1"/>
        <v>100</v>
      </c>
    </row>
    <row r="59" spans="1:11" ht="16.5" x14ac:dyDescent="0.3">
      <c r="A59" s="12">
        <v>55</v>
      </c>
      <c r="B59" s="102" t="str">
        <f>'PS dvorana'!B54</f>
        <v>BLD</v>
      </c>
      <c r="C59" s="71">
        <f>IFERROR(VLOOKUP('12'!B55,'PS dvorana'!$B$4:$I$108,8,FALSE),"")</f>
        <v>100</v>
      </c>
      <c r="D59" s="71"/>
      <c r="E59" s="71"/>
      <c r="F59" s="71" t="str">
        <f>IFERROR(VLOOKUP('12'!B55,'PS van stadiona'!$B$4:$I$123,8,FALSE),"")</f>
        <v/>
      </c>
      <c r="G59" s="71"/>
      <c r="H59" s="71"/>
      <c r="I59" s="71"/>
      <c r="J59" s="71"/>
      <c r="K59" s="103">
        <f t="shared" si="1"/>
        <v>100</v>
      </c>
    </row>
    <row r="60" spans="1:11" ht="16.5" x14ac:dyDescent="0.3">
      <c r="A60" s="12">
        <v>56</v>
      </c>
      <c r="B60" s="102" t="str">
        <f>'PS dvorana'!B94</f>
        <v>VAK</v>
      </c>
      <c r="C60" s="71">
        <f>IFERROR(VLOOKUP('12'!B91,'PS dvorana'!$B$4:$I$108,8,FALSE),"")</f>
        <v>0</v>
      </c>
      <c r="D60" s="71"/>
      <c r="E60" s="71"/>
      <c r="F60" s="71"/>
      <c r="G60" s="71"/>
      <c r="H60" s="71"/>
      <c r="I60" s="71">
        <v>50</v>
      </c>
      <c r="J60" s="71"/>
      <c r="K60" s="103">
        <f t="shared" si="1"/>
        <v>50</v>
      </c>
    </row>
    <row r="61" spans="1:11" ht="16.5" x14ac:dyDescent="0.3">
      <c r="A61" s="12">
        <v>57</v>
      </c>
      <c r="B61" s="102" t="str">
        <f>'PS dvorana'!B55</f>
        <v>BSK</v>
      </c>
      <c r="C61" s="71">
        <f>IFERROR(VLOOKUP('12'!B56,'PS dvorana'!$B$4:$I$108,8,FALSE),"")</f>
        <v>0</v>
      </c>
      <c r="D61" s="71"/>
      <c r="E61" s="71"/>
      <c r="F61" s="71">
        <f>IFERROR(VLOOKUP('12'!B56,'PS van stadiona'!$B$4:$I$123,8,FALSE),"")</f>
        <v>0</v>
      </c>
      <c r="G61" s="71"/>
      <c r="H61" s="71"/>
      <c r="I61" s="71"/>
      <c r="J61" s="71"/>
      <c r="K61" s="103">
        <f t="shared" si="1"/>
        <v>0</v>
      </c>
    </row>
    <row r="62" spans="1:11" ht="16.5" x14ac:dyDescent="0.3">
      <c r="A62" s="12">
        <v>58</v>
      </c>
      <c r="B62" s="102" t="str">
        <f>'PS dvorana'!B56</f>
        <v>FGNS</v>
      </c>
      <c r="C62" s="71">
        <f>IFERROR(VLOOKUP('12'!B57,'PS dvorana'!$B$4:$I$108,8,FALSE),"")</f>
        <v>0</v>
      </c>
      <c r="D62" s="71"/>
      <c r="E62" s="71"/>
      <c r="F62" s="71">
        <f>IFERROR(VLOOKUP('12'!B57,'PS van stadiona'!$B$4:$I$123,8,FALSE),"")</f>
        <v>0</v>
      </c>
      <c r="G62" s="71"/>
      <c r="H62" s="71"/>
      <c r="I62" s="71"/>
      <c r="J62" s="71"/>
      <c r="K62" s="103">
        <f t="shared" si="1"/>
        <v>0</v>
      </c>
    </row>
    <row r="63" spans="1:11" ht="16.5" x14ac:dyDescent="0.3">
      <c r="A63" s="12">
        <v>59</v>
      </c>
      <c r="B63" s="102" t="str">
        <f>'PS dvorana'!B57</f>
        <v>INĐ</v>
      </c>
      <c r="C63" s="71">
        <f>IFERROR(VLOOKUP('12'!B58,'PS dvorana'!$B$4:$I$108,8,FALSE),"")</f>
        <v>0</v>
      </c>
      <c r="D63" s="71"/>
      <c r="E63" s="71"/>
      <c r="F63" s="71" t="str">
        <f>IFERROR(VLOOKUP('12'!B58,'PS van stadiona'!$B$4:$I$123,8,FALSE),"")</f>
        <v/>
      </c>
      <c r="G63" s="71"/>
      <c r="H63" s="71"/>
      <c r="I63" s="71"/>
      <c r="J63" s="71"/>
      <c r="K63" s="103">
        <f t="shared" si="1"/>
        <v>0</v>
      </c>
    </row>
    <row r="64" spans="1:11" ht="16.5" x14ac:dyDescent="0.3">
      <c r="A64" s="12">
        <v>60</v>
      </c>
      <c r="B64" s="102" t="str">
        <f>'PS dvorana'!B58</f>
        <v>NMN</v>
      </c>
      <c r="C64" s="71">
        <f>IFERROR(VLOOKUP('12'!B59,'PS dvorana'!$B$4:$I$108,8,FALSE),"")</f>
        <v>0</v>
      </c>
      <c r="D64" s="71"/>
      <c r="E64" s="71"/>
      <c r="F64" s="71" t="str">
        <f>IFERROR(VLOOKUP('12'!B59,'PS van stadiona'!$B$4:$I$123,8,FALSE),"")</f>
        <v/>
      </c>
      <c r="G64" s="71"/>
      <c r="H64" s="71"/>
      <c r="I64" s="71"/>
      <c r="J64" s="71"/>
      <c r="K64" s="103">
        <f t="shared" ref="K64:K95" si="2">SUM(C64:J64)</f>
        <v>0</v>
      </c>
    </row>
    <row r="65" spans="1:11" ht="16.5" x14ac:dyDescent="0.3">
      <c r="A65" s="12">
        <v>61</v>
      </c>
      <c r="B65" s="102" t="str">
        <f>'PS dvorana'!B59</f>
        <v>SAK</v>
      </c>
      <c r="C65" s="71">
        <f>IFERROR(VLOOKUP('12'!B60,'PS dvorana'!$B$4:$I$108,8,FALSE),"")</f>
        <v>0</v>
      </c>
      <c r="D65" s="71"/>
      <c r="E65" s="71"/>
      <c r="F65" s="71" t="str">
        <f>IFERROR(VLOOKUP('12'!B60,'PS van stadiona'!$B$4:$I$123,8,FALSE),"")</f>
        <v/>
      </c>
      <c r="G65" s="71"/>
      <c r="H65" s="71"/>
      <c r="I65" s="71"/>
      <c r="J65" s="71"/>
      <c r="K65" s="103">
        <f t="shared" si="2"/>
        <v>0</v>
      </c>
    </row>
    <row r="66" spans="1:11" ht="16.5" x14ac:dyDescent="0.3">
      <c r="A66" s="12">
        <v>62</v>
      </c>
      <c r="B66" s="102" t="str">
        <f>'PS dvorana'!B60</f>
        <v>SOV</v>
      </c>
      <c r="C66" s="71">
        <f>IFERROR(VLOOKUP('12'!B61,'PS dvorana'!$B$4:$I$108,8,FALSE),"")</f>
        <v>0</v>
      </c>
      <c r="D66" s="71"/>
      <c r="E66" s="71"/>
      <c r="F66" s="71" t="str">
        <f>IFERROR(VLOOKUP('12'!B61,'PS van stadiona'!$B$4:$I$123,8,FALSE),"")</f>
        <v/>
      </c>
      <c r="G66" s="71"/>
      <c r="H66" s="71"/>
      <c r="I66" s="71"/>
      <c r="J66" s="71"/>
      <c r="K66" s="103">
        <f t="shared" si="2"/>
        <v>0</v>
      </c>
    </row>
    <row r="67" spans="1:11" ht="16.5" x14ac:dyDescent="0.3">
      <c r="A67" s="12">
        <v>63</v>
      </c>
      <c r="B67" s="102" t="str">
        <f>'PS dvorana'!B61</f>
        <v>ESP</v>
      </c>
      <c r="C67" s="71">
        <f>IFERROR(VLOOKUP('12'!B62,'PS dvorana'!$B$4:$I$108,8,FALSE),"")</f>
        <v>0</v>
      </c>
      <c r="D67" s="71"/>
      <c r="E67" s="71"/>
      <c r="F67" s="71" t="str">
        <f>IFERROR(VLOOKUP('12'!B62,'PS van stadiona'!$B$4:$I$123,8,FALSE),"")</f>
        <v/>
      </c>
      <c r="G67" s="71"/>
      <c r="H67" s="71"/>
      <c r="I67" s="71"/>
      <c r="J67" s="71"/>
      <c r="K67" s="103">
        <f t="shared" si="2"/>
        <v>0</v>
      </c>
    </row>
    <row r="68" spans="1:11" ht="16.5" x14ac:dyDescent="0.3">
      <c r="A68" s="12">
        <v>64</v>
      </c>
      <c r="B68" s="102" t="str">
        <f>'PS dvorana'!B62</f>
        <v>ATV</v>
      </c>
      <c r="C68" s="71">
        <f>IFERROR(VLOOKUP('12'!B63,'PS dvorana'!$B$4:$I$108,8,FALSE),"")</f>
        <v>0</v>
      </c>
      <c r="D68" s="71"/>
      <c r="E68" s="71"/>
      <c r="F68" s="71" t="str">
        <f>IFERROR(VLOOKUP('12'!B63,'PS van stadiona'!$B$4:$I$123,8,FALSE),"")</f>
        <v/>
      </c>
      <c r="G68" s="71"/>
      <c r="H68" s="71"/>
      <c r="I68" s="71"/>
      <c r="J68" s="71"/>
      <c r="K68" s="103">
        <f t="shared" si="2"/>
        <v>0</v>
      </c>
    </row>
    <row r="69" spans="1:11" ht="16.5" x14ac:dyDescent="0.3">
      <c r="A69" s="12">
        <v>65</v>
      </c>
      <c r="B69" s="102" t="str">
        <f>'PS dvorana'!B63</f>
        <v>KIK</v>
      </c>
      <c r="C69" s="71">
        <f>IFERROR(VLOOKUP('12'!B64,'PS dvorana'!$B$4:$I$108,8,FALSE),"")</f>
        <v>0</v>
      </c>
      <c r="D69" s="71"/>
      <c r="E69" s="71"/>
      <c r="F69" s="71" t="str">
        <f>IFERROR(VLOOKUP('12'!B64,'PS van stadiona'!$B$4:$I$123,8,FALSE),"")</f>
        <v/>
      </c>
      <c r="G69" s="71"/>
      <c r="H69" s="71"/>
      <c r="I69" s="71"/>
      <c r="J69" s="71"/>
      <c r="K69" s="103">
        <f t="shared" si="2"/>
        <v>0</v>
      </c>
    </row>
    <row r="70" spans="1:11" ht="16.5" x14ac:dyDescent="0.3">
      <c r="A70" s="12">
        <v>66</v>
      </c>
      <c r="B70" s="102" t="str">
        <f>'PS dvorana'!B64</f>
        <v>KAR</v>
      </c>
      <c r="C70" s="71">
        <f>IFERROR(VLOOKUP('12'!B65,'PS dvorana'!$B$4:$I$108,8,FALSE),"")</f>
        <v>0</v>
      </c>
      <c r="D70" s="71"/>
      <c r="E70" s="71"/>
      <c r="F70" s="71" t="str">
        <f>IFERROR(VLOOKUP('12'!B65,'PS van stadiona'!$B$4:$I$123,8,FALSE),"")</f>
        <v/>
      </c>
      <c r="G70" s="71"/>
      <c r="H70" s="71"/>
      <c r="I70" s="71"/>
      <c r="J70" s="71"/>
      <c r="K70" s="103">
        <f t="shared" si="2"/>
        <v>0</v>
      </c>
    </row>
    <row r="71" spans="1:11" ht="16.5" x14ac:dyDescent="0.3">
      <c r="A71" s="12">
        <v>67</v>
      </c>
      <c r="B71" s="102" t="str">
        <f>'PS dvorana'!B65</f>
        <v>FAP</v>
      </c>
      <c r="C71" s="71">
        <f>IFERROR(VLOOKUP('12'!B66,'PS dvorana'!$B$4:$I$108,8,FALSE),"")</f>
        <v>0</v>
      </c>
      <c r="D71" s="71"/>
      <c r="E71" s="71"/>
      <c r="F71" s="71" t="str">
        <f>IFERROR(VLOOKUP('12'!B66,'PS van stadiona'!$B$4:$I$123,8,FALSE),"")</f>
        <v/>
      </c>
      <c r="G71" s="71"/>
      <c r="H71" s="71"/>
      <c r="I71" s="71"/>
      <c r="J71" s="71"/>
      <c r="K71" s="103">
        <f t="shared" si="2"/>
        <v>0</v>
      </c>
    </row>
    <row r="72" spans="1:11" ht="16.5" x14ac:dyDescent="0.3">
      <c r="A72" s="12">
        <v>68</v>
      </c>
      <c r="B72" s="102" t="str">
        <f>'PS dvorana'!B66</f>
        <v>MKŠ</v>
      </c>
      <c r="C72" s="71">
        <f>IFERROR(VLOOKUP('12'!B67,'PS dvorana'!$B$4:$I$108,8,FALSE),"")</f>
        <v>0</v>
      </c>
      <c r="D72" s="71"/>
      <c r="E72" s="71"/>
      <c r="F72" s="71">
        <f>IFERROR(VLOOKUP('12'!B67,'PS van stadiona'!$B$4:$I$123,8,FALSE),"")</f>
        <v>0</v>
      </c>
      <c r="G72" s="71"/>
      <c r="H72" s="71"/>
      <c r="I72" s="71"/>
      <c r="J72" s="71"/>
      <c r="K72" s="103">
        <f t="shared" si="2"/>
        <v>0</v>
      </c>
    </row>
    <row r="73" spans="1:11" ht="16.5" x14ac:dyDescent="0.3">
      <c r="A73" s="12">
        <v>69</v>
      </c>
      <c r="B73" s="102" t="str">
        <f>'PS dvorana'!B68</f>
        <v>TKM</v>
      </c>
      <c r="C73" s="71">
        <f>IFERROR(VLOOKUP('12'!B69,'PS dvorana'!$B$4:$I$108,8,FALSE),"")</f>
        <v>0</v>
      </c>
      <c r="D73" s="71"/>
      <c r="E73" s="71"/>
      <c r="F73" s="71">
        <f>IFERROR(VLOOKUP('12'!B69,'PS van stadiona'!$B$4:$I$123,8,FALSE),"")</f>
        <v>0</v>
      </c>
      <c r="G73" s="71"/>
      <c r="H73" s="71"/>
      <c r="I73" s="71"/>
      <c r="J73" s="71"/>
      <c r="K73" s="103">
        <f t="shared" si="2"/>
        <v>0</v>
      </c>
    </row>
    <row r="74" spans="1:11" ht="16.5" x14ac:dyDescent="0.3">
      <c r="A74" s="12">
        <v>70</v>
      </c>
      <c r="B74" s="102" t="str">
        <f>'PS dvorana'!B69</f>
        <v>PKNJ</v>
      </c>
      <c r="C74" s="71">
        <f>IFERROR(VLOOKUP('12'!B70,'PS dvorana'!$B$4:$I$108,8,FALSE),"")</f>
        <v>0</v>
      </c>
      <c r="D74" s="71"/>
      <c r="E74" s="71"/>
      <c r="F74" s="71" t="str">
        <f>IFERROR(VLOOKUP('12'!B70,'PS van stadiona'!$B$4:$I$123,8,FALSE),"")</f>
        <v/>
      </c>
      <c r="G74" s="71"/>
      <c r="H74" s="71"/>
      <c r="I74" s="71"/>
      <c r="J74" s="71"/>
      <c r="K74" s="103">
        <f t="shared" si="2"/>
        <v>0</v>
      </c>
    </row>
    <row r="75" spans="1:11" ht="16.5" x14ac:dyDescent="0.3">
      <c r="A75" s="12">
        <v>71</v>
      </c>
      <c r="B75" s="102" t="str">
        <f>'PS dvorana'!B70</f>
        <v>AKD</v>
      </c>
      <c r="C75" s="71">
        <f>IFERROR(VLOOKUP('12'!B71,'PS dvorana'!$B$4:$I$108,8,FALSE),"")</f>
        <v>0</v>
      </c>
      <c r="D75" s="71"/>
      <c r="E75" s="71"/>
      <c r="F75" s="71" t="str">
        <f>IFERROR(VLOOKUP('12'!B71,'PS van stadiona'!$B$4:$I$123,8,FALSE),"")</f>
        <v/>
      </c>
      <c r="G75" s="71"/>
      <c r="H75" s="71"/>
      <c r="I75" s="71"/>
      <c r="J75" s="71"/>
      <c r="K75" s="103">
        <f t="shared" si="2"/>
        <v>0</v>
      </c>
    </row>
    <row r="76" spans="1:11" ht="16.5" x14ac:dyDescent="0.3">
      <c r="A76" s="12">
        <v>72</v>
      </c>
      <c r="B76" s="102" t="str">
        <f>'PS dvorana'!B71</f>
        <v>MLU</v>
      </c>
      <c r="C76" s="71">
        <f>IFERROR(VLOOKUP('12'!B72,'PS dvorana'!$B$4:$I$108,8,FALSE),"")</f>
        <v>0</v>
      </c>
      <c r="D76" s="71"/>
      <c r="E76" s="71"/>
      <c r="F76" s="71">
        <f>IFERROR(VLOOKUP('12'!B72,'PS van stadiona'!$B$4:$I$123,8,FALSE),"")</f>
        <v>500</v>
      </c>
      <c r="G76" s="71"/>
      <c r="H76" s="71"/>
      <c r="I76" s="71"/>
      <c r="J76" s="71"/>
      <c r="K76" s="103">
        <f t="shared" si="2"/>
        <v>500</v>
      </c>
    </row>
    <row r="77" spans="1:11" ht="16.5" x14ac:dyDescent="0.3">
      <c r="A77" s="12">
        <v>73</v>
      </c>
      <c r="B77" s="102" t="str">
        <f>'PS dvorana'!B72</f>
        <v>UŽI</v>
      </c>
      <c r="C77" s="71">
        <f>IFERROR(VLOOKUP('12'!B73,'PS dvorana'!$B$4:$I$108,8,FALSE),"")</f>
        <v>0</v>
      </c>
      <c r="D77" s="71"/>
      <c r="E77" s="71"/>
      <c r="F77" s="71">
        <f>IFERROR(VLOOKUP('12'!B73,'PS van stadiona'!$B$4:$I$123,8,FALSE),"")</f>
        <v>0</v>
      </c>
      <c r="G77" s="71"/>
      <c r="H77" s="71"/>
      <c r="I77" s="71"/>
      <c r="J77" s="71"/>
      <c r="K77" s="103">
        <f t="shared" si="2"/>
        <v>0</v>
      </c>
    </row>
    <row r="78" spans="1:11" ht="16.5" x14ac:dyDescent="0.3">
      <c r="A78" s="12">
        <v>74</v>
      </c>
      <c r="B78" s="102" t="str">
        <f>'PS dvorana'!B73</f>
        <v>TAP</v>
      </c>
      <c r="C78" s="71">
        <f>IFERROR(VLOOKUP('12'!B74,'PS dvorana'!$B$4:$I$108,8,FALSE),"")</f>
        <v>0</v>
      </c>
      <c r="D78" s="71"/>
      <c r="E78" s="71"/>
      <c r="F78" s="71" t="str">
        <f>IFERROR(VLOOKUP('12'!B74,'PS van stadiona'!$B$4:$I$123,8,FALSE),"")</f>
        <v/>
      </c>
      <c r="G78" s="71"/>
      <c r="H78" s="71"/>
      <c r="I78" s="71"/>
      <c r="J78" s="71"/>
      <c r="K78" s="103">
        <f t="shared" si="2"/>
        <v>0</v>
      </c>
    </row>
    <row r="79" spans="1:11" ht="16.5" x14ac:dyDescent="0.3">
      <c r="A79" s="12">
        <v>75</v>
      </c>
      <c r="B79" s="102" t="str">
        <f>'PS dvorana'!B74</f>
        <v>AKB</v>
      </c>
      <c r="C79" s="71">
        <f>IFERROR(VLOOKUP('12'!B78,'PS dvorana'!$B$4:$I$108,8,FALSE),"")</f>
        <v>0</v>
      </c>
      <c r="D79" s="71"/>
      <c r="E79" s="71"/>
      <c r="F79" s="71" t="str">
        <f>IFERROR(VLOOKUP('12'!B75,'PS van stadiona'!$B$4:$I$123,8,FALSE),"")</f>
        <v/>
      </c>
      <c r="G79" s="71"/>
      <c r="H79" s="71"/>
      <c r="I79" s="71"/>
      <c r="J79" s="71"/>
      <c r="K79" s="103">
        <f t="shared" si="2"/>
        <v>0</v>
      </c>
    </row>
    <row r="80" spans="1:11" ht="16.5" x14ac:dyDescent="0.3">
      <c r="A80" s="12">
        <v>76</v>
      </c>
      <c r="B80" s="102" t="str">
        <f>'PS dvorana'!B75</f>
        <v>BEČ</v>
      </c>
      <c r="C80" s="71">
        <f>IFERROR(VLOOKUP('12'!B79,'PS dvorana'!$B$4:$I$108,8,FALSE),"")</f>
        <v>0</v>
      </c>
      <c r="D80" s="71"/>
      <c r="E80" s="71"/>
      <c r="F80" s="71"/>
      <c r="G80" s="71"/>
      <c r="H80" s="71"/>
      <c r="I80" s="71"/>
      <c r="J80" s="71"/>
      <c r="K80" s="103">
        <f t="shared" si="2"/>
        <v>0</v>
      </c>
    </row>
    <row r="81" spans="1:11" ht="16.5" x14ac:dyDescent="0.3">
      <c r="A81" s="12">
        <v>77</v>
      </c>
      <c r="B81" s="102" t="str">
        <f>'PS dvorana'!B76</f>
        <v>BSK</v>
      </c>
      <c r="C81" s="71">
        <f>IFERROR(VLOOKUP('12'!B80,'PS dvorana'!$B$4:$I$108,8,FALSE),"")</f>
        <v>0</v>
      </c>
      <c r="D81" s="71"/>
      <c r="E81" s="71"/>
      <c r="F81" s="71"/>
      <c r="G81" s="71"/>
      <c r="H81" s="71"/>
      <c r="I81" s="71"/>
      <c r="J81" s="71"/>
      <c r="K81" s="103">
        <f t="shared" si="2"/>
        <v>0</v>
      </c>
    </row>
    <row r="82" spans="1:11" ht="16.5" x14ac:dyDescent="0.3">
      <c r="A82" s="12">
        <v>78</v>
      </c>
      <c r="B82" s="102" t="str">
        <f>'PS dvorana'!B77</f>
        <v>CJB</v>
      </c>
      <c r="C82" s="71">
        <f>IFERROR(VLOOKUP('12'!B81,'PS dvorana'!$B$4:$I$108,8,FALSE),"")</f>
        <v>0</v>
      </c>
      <c r="D82" s="71"/>
      <c r="E82" s="71"/>
      <c r="F82" s="71">
        <f>IFERROR(VLOOKUP('12'!B78,'PS van stadiona'!$B$4:$I$123,8,FALSE),"")</f>
        <v>0</v>
      </c>
      <c r="G82" s="71"/>
      <c r="H82" s="71"/>
      <c r="I82" s="71"/>
      <c r="J82" s="71"/>
      <c r="K82" s="103">
        <f t="shared" si="2"/>
        <v>0</v>
      </c>
    </row>
    <row r="83" spans="1:11" ht="16.5" x14ac:dyDescent="0.3">
      <c r="A83" s="12">
        <v>79</v>
      </c>
      <c r="B83" s="102" t="str">
        <f>'PS dvorana'!B79</f>
        <v>DTPM</v>
      </c>
      <c r="C83" s="71">
        <f>IFERROR(VLOOKUP('12'!B82,'PS dvorana'!$B$4:$I$108,8,FALSE),"")</f>
        <v>0</v>
      </c>
      <c r="D83" s="71"/>
      <c r="E83" s="71"/>
      <c r="F83" s="71">
        <f>IFERROR(VLOOKUP('12'!B79,'PS van stadiona'!$B$4:$I$123,8,FALSE),"")</f>
        <v>0</v>
      </c>
      <c r="G83" s="71"/>
      <c r="H83" s="71"/>
      <c r="I83" s="71"/>
      <c r="J83" s="71"/>
      <c r="K83" s="103">
        <f t="shared" si="2"/>
        <v>0</v>
      </c>
    </row>
    <row r="84" spans="1:11" ht="16.5" x14ac:dyDescent="0.3">
      <c r="A84" s="12">
        <v>80</v>
      </c>
      <c r="B84" s="102" t="str">
        <f>'PS dvorana'!B80</f>
        <v>JIV</v>
      </c>
      <c r="C84" s="71">
        <f>IFERROR(VLOOKUP('12'!B83,'PS dvorana'!$B$4:$I$108,8,FALSE),"")</f>
        <v>0</v>
      </c>
      <c r="D84" s="71"/>
      <c r="E84" s="71"/>
      <c r="F84" s="71">
        <f>IFERROR(VLOOKUP('12'!B80,'PS van stadiona'!$B$4:$I$123,8,FALSE),"")</f>
        <v>0</v>
      </c>
      <c r="G84" s="71"/>
      <c r="H84" s="71"/>
      <c r="I84" s="71"/>
      <c r="J84" s="71"/>
      <c r="K84" s="103">
        <f t="shared" si="2"/>
        <v>0</v>
      </c>
    </row>
    <row r="85" spans="1:11" ht="16.5" x14ac:dyDescent="0.3">
      <c r="A85" s="12">
        <v>81</v>
      </c>
      <c r="B85" s="102" t="str">
        <f>'PS dvorana'!B82</f>
        <v>STT</v>
      </c>
      <c r="C85" s="71">
        <f>IFERROR(VLOOKUP('12'!B84,'PS dvorana'!$B$4:$I$108,8,FALSE),"")</f>
        <v>0</v>
      </c>
      <c r="D85" s="71"/>
      <c r="E85" s="71"/>
      <c r="F85" s="71">
        <f>IFERROR(VLOOKUP('12'!B81,'PS van stadiona'!$B$4:$I$123,8,FALSE),"")</f>
        <v>0</v>
      </c>
      <c r="G85" s="71"/>
      <c r="H85" s="71"/>
      <c r="I85" s="71"/>
      <c r="J85" s="71"/>
      <c r="K85" s="103">
        <f t="shared" si="2"/>
        <v>0</v>
      </c>
    </row>
    <row r="86" spans="1:11" ht="16.5" x14ac:dyDescent="0.3">
      <c r="A86" s="12">
        <v>82</v>
      </c>
      <c r="B86" s="102" t="str">
        <f>'PS dvorana'!B85</f>
        <v>TKM</v>
      </c>
      <c r="C86" s="71">
        <f>IFERROR(VLOOKUP('12'!B85,'PS dvorana'!$B$4:$I$108,8,FALSE),"")</f>
        <v>0</v>
      </c>
      <c r="D86" s="71"/>
      <c r="E86" s="71"/>
      <c r="F86" s="71">
        <f>IFERROR(VLOOKUP('12'!B82,'PS van stadiona'!$B$4:$I$123,8,FALSE),"")</f>
        <v>0</v>
      </c>
      <c r="G86" s="71"/>
      <c r="H86" s="71"/>
      <c r="I86" s="71"/>
      <c r="J86" s="71"/>
      <c r="K86" s="103">
        <f t="shared" si="2"/>
        <v>0</v>
      </c>
    </row>
    <row r="87" spans="1:11" ht="16.5" x14ac:dyDescent="0.3">
      <c r="A87" s="12">
        <v>83</v>
      </c>
      <c r="B87" s="102" t="str">
        <f>'PS dvorana'!B87</f>
        <v>VMV</v>
      </c>
      <c r="C87" s="71">
        <f>IFERROR(VLOOKUP('12'!B86,'PS dvorana'!$B$4:$I$108,8,FALSE),"")</f>
        <v>0</v>
      </c>
      <c r="D87" s="71"/>
      <c r="E87" s="71"/>
      <c r="F87" s="71">
        <f>IFERROR(VLOOKUP('12'!B83,'PS van stadiona'!$B$4:$I$123,8,FALSE),"")</f>
        <v>0</v>
      </c>
      <c r="G87" s="71"/>
      <c r="H87" s="71"/>
      <c r="I87" s="71"/>
      <c r="J87" s="71"/>
      <c r="K87" s="103">
        <f t="shared" si="2"/>
        <v>0</v>
      </c>
    </row>
    <row r="88" spans="1:11" ht="16.5" x14ac:dyDescent="0.3">
      <c r="A88" s="12">
        <v>84</v>
      </c>
      <c r="B88" s="102" t="str">
        <f>'PS dvorana'!B88</f>
        <v>SOM</v>
      </c>
      <c r="C88" s="71">
        <f>IFERROR(VLOOKUP('12'!B87,'PS dvorana'!$B$4:$I$108,8,FALSE),"")</f>
        <v>0</v>
      </c>
      <c r="D88" s="71"/>
      <c r="E88" s="71"/>
      <c r="F88" s="71">
        <f>IFERROR(VLOOKUP('12'!B84,'PS van stadiona'!$B$4:$I$123,8,FALSE),"")</f>
        <v>0</v>
      </c>
      <c r="G88" s="71"/>
      <c r="H88" s="71"/>
      <c r="I88" s="71"/>
      <c r="J88" s="71"/>
      <c r="K88" s="103">
        <f t="shared" si="2"/>
        <v>0</v>
      </c>
    </row>
    <row r="89" spans="1:11" ht="16.5" x14ac:dyDescent="0.3">
      <c r="A89" s="12">
        <v>85</v>
      </c>
      <c r="B89" s="102" t="str">
        <f>'PS dvorana'!B89</f>
        <v>FGNS</v>
      </c>
      <c r="C89" s="71">
        <f>IFERROR(VLOOKUP('12'!B88,'PS dvorana'!$B$4:$I$108,8,FALSE),"")</f>
        <v>0</v>
      </c>
      <c r="D89" s="71"/>
      <c r="E89" s="71"/>
      <c r="F89" s="71">
        <f>IFERROR(VLOOKUP('12'!B85,'PS van stadiona'!$B$4:$I$123,8,FALSE),"")</f>
        <v>0</v>
      </c>
      <c r="G89" s="71"/>
      <c r="H89" s="71"/>
      <c r="I89" s="71"/>
      <c r="J89" s="71"/>
      <c r="K89" s="103">
        <f t="shared" si="2"/>
        <v>0</v>
      </c>
    </row>
    <row r="90" spans="1:11" ht="16.5" x14ac:dyDescent="0.3">
      <c r="A90" s="12">
        <v>86</v>
      </c>
      <c r="B90" s="102" t="str">
        <f>'PS dvorana'!B92</f>
        <v>LEP</v>
      </c>
      <c r="C90" s="71">
        <f>IFERROR(VLOOKUP('12'!B89,'PS dvorana'!$B$4:$I$108,8,FALSE),"")</f>
        <v>0</v>
      </c>
      <c r="D90" s="71"/>
      <c r="E90" s="71"/>
      <c r="F90" s="71">
        <f>IFERROR(VLOOKUP('12'!B86,'PS van stadiona'!$B$4:$I$123,8,FALSE),"")</f>
        <v>0</v>
      </c>
      <c r="G90" s="71"/>
      <c r="H90" s="71"/>
      <c r="I90" s="71"/>
      <c r="J90" s="71"/>
      <c r="K90" s="103">
        <f t="shared" si="2"/>
        <v>0</v>
      </c>
    </row>
    <row r="91" spans="1:11" ht="16.5" x14ac:dyDescent="0.3">
      <c r="A91" s="12">
        <v>87</v>
      </c>
      <c r="B91" s="102" t="str">
        <f>'PS dvorana'!B93</f>
        <v>LES</v>
      </c>
      <c r="C91" s="71">
        <f>IFERROR(VLOOKUP('12'!B90,'PS dvorana'!$B$4:$I$108,8,FALSE),"")</f>
        <v>0</v>
      </c>
      <c r="D91" s="71"/>
      <c r="E91" s="71"/>
      <c r="F91" s="71">
        <f>IFERROR(VLOOKUP('12'!B87,'PS van stadiona'!$B$4:$I$123,8,FALSE),"")</f>
        <v>0</v>
      </c>
      <c r="G91" s="71"/>
      <c r="H91" s="71"/>
      <c r="I91" s="71"/>
      <c r="J91" s="71"/>
      <c r="K91" s="103">
        <f t="shared" si="2"/>
        <v>0</v>
      </c>
    </row>
    <row r="92" spans="1:11" ht="16.5" x14ac:dyDescent="0.3">
      <c r="A92" s="12">
        <v>88</v>
      </c>
      <c r="B92" s="102" t="str">
        <f>'PS dvorana'!B95</f>
        <v>MTP</v>
      </c>
      <c r="C92" s="71">
        <f>IFERROR(VLOOKUP('12'!B92,'PS dvorana'!$B$4:$I$108,8,FALSE),"")</f>
        <v>0</v>
      </c>
      <c r="D92" s="71"/>
      <c r="E92" s="71"/>
      <c r="F92" s="71">
        <f>IFERROR(VLOOKUP('12'!B88,'PS van stadiona'!$B$4:$I$123,8,FALSE),"")</f>
        <v>0</v>
      </c>
      <c r="G92" s="71"/>
      <c r="H92" s="71"/>
      <c r="I92" s="71"/>
      <c r="J92" s="71"/>
      <c r="K92" s="103">
        <f t="shared" si="2"/>
        <v>0</v>
      </c>
    </row>
    <row r="93" spans="1:11" ht="16.5" x14ac:dyDescent="0.3">
      <c r="A93" s="12">
        <v>89</v>
      </c>
      <c r="B93" s="102" t="str">
        <f>'PS dvorana'!B96</f>
        <v>MKŠ</v>
      </c>
      <c r="C93" s="71">
        <f>IFERROR(VLOOKUP('12'!B93,'PS dvorana'!$B$4:$I$108,8,FALSE),"")</f>
        <v>0</v>
      </c>
      <c r="D93" s="71"/>
      <c r="E93" s="71"/>
      <c r="F93" s="71">
        <f>IFERROR(VLOOKUP('12'!B89,'PS van stadiona'!$B$4:$I$123,8,FALSE),"")</f>
        <v>0</v>
      </c>
      <c r="G93" s="71"/>
      <c r="H93" s="71"/>
      <c r="I93" s="71"/>
      <c r="J93" s="71"/>
      <c r="K93" s="103">
        <f t="shared" si="2"/>
        <v>0</v>
      </c>
    </row>
    <row r="94" spans="1:11" ht="16.5" x14ac:dyDescent="0.3">
      <c r="A94" s="12">
        <v>90</v>
      </c>
      <c r="B94" s="102" t="str">
        <f>'PS dvorana'!B97</f>
        <v>SEN</v>
      </c>
      <c r="C94" s="71">
        <f>IFERROR(VLOOKUP('12'!B94,'PS dvorana'!$B$4:$I$108,8,FALSE),"")</f>
        <v>0</v>
      </c>
      <c r="D94" s="76"/>
      <c r="E94" s="76"/>
      <c r="F94" s="71">
        <f>IFERROR(VLOOKUP('12'!B90,'PS van stadiona'!$B$4:$I$123,8,FALSE),"")</f>
        <v>0</v>
      </c>
      <c r="G94" s="76"/>
      <c r="H94" s="76"/>
      <c r="I94" s="76"/>
      <c r="J94" s="76"/>
      <c r="K94" s="103">
        <f t="shared" si="2"/>
        <v>0</v>
      </c>
    </row>
    <row r="95" spans="1:11" ht="16.5" x14ac:dyDescent="0.3">
      <c r="A95" s="12">
        <v>91</v>
      </c>
      <c r="B95" s="102" t="str">
        <f>'PS dvorana'!B98</f>
        <v>VAK</v>
      </c>
      <c r="C95" s="71" t="str">
        <f>IFERROR(VLOOKUP('12'!B95,'PS dvorana'!$B$4:$I$108,8,FALSE),"")</f>
        <v/>
      </c>
      <c r="D95" s="71"/>
      <c r="E95" s="71"/>
      <c r="F95" s="71">
        <f>IFERROR(VLOOKUP('12'!B91,'PS van stadiona'!$B$4:$I$123,8,FALSE),"")</f>
        <v>900</v>
      </c>
      <c r="G95" s="71"/>
      <c r="H95" s="71"/>
      <c r="I95" s="71"/>
      <c r="J95" s="71"/>
      <c r="K95" s="103">
        <f t="shared" si="2"/>
        <v>900</v>
      </c>
    </row>
    <row r="96" spans="1:11" ht="16.5" x14ac:dyDescent="0.3">
      <c r="A96" s="12">
        <v>92</v>
      </c>
      <c r="B96" s="102" t="str">
        <f>'PS dvorana'!B99</f>
        <v>LES</v>
      </c>
      <c r="C96" s="71" t="str">
        <f>IFERROR(VLOOKUP('12'!B96,'PS dvorana'!$B$4:$I$108,8,FALSE),"")</f>
        <v/>
      </c>
      <c r="D96" s="71"/>
      <c r="E96" s="71"/>
      <c r="F96" s="71"/>
      <c r="G96" s="71"/>
      <c r="H96" s="71"/>
      <c r="I96" s="71"/>
      <c r="J96" s="71"/>
      <c r="K96" s="103">
        <f t="shared" ref="K96" si="3">SUM(C96:J96)</f>
        <v>0</v>
      </c>
    </row>
    <row r="97" spans="6:6" x14ac:dyDescent="0.2">
      <c r="F97" s="40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5" customWidth="1"/>
    <col min="2" max="2" width="8.7109375" style="35" customWidth="1"/>
    <col min="3" max="3" width="10.7109375" style="42" customWidth="1"/>
    <col min="4" max="4" width="9.42578125" style="42" customWidth="1"/>
    <col min="5" max="5" width="7.85546875" style="42" customWidth="1"/>
    <col min="6" max="6" width="10.85546875" style="35" customWidth="1"/>
    <col min="7" max="8" width="11.28515625" style="35" customWidth="1"/>
    <col min="9" max="9" width="14.5703125" style="35" customWidth="1"/>
    <col min="10" max="11" width="11.28515625" style="35" customWidth="1"/>
    <col min="12" max="16384" width="8.85546875" style="35"/>
  </cols>
  <sheetData>
    <row r="1" spans="1:20" ht="13.5" x14ac:dyDescent="0.25">
      <c r="A1" s="34"/>
      <c r="B1" s="34"/>
      <c r="C1" s="74"/>
      <c r="D1" s="74"/>
      <c r="E1" s="74"/>
      <c r="F1" s="34"/>
      <c r="G1" s="34"/>
      <c r="H1" s="34"/>
      <c r="I1" s="34"/>
      <c r="J1" s="34"/>
      <c r="K1" s="34"/>
    </row>
    <row r="2" spans="1:20" ht="22.5" x14ac:dyDescent="0.3">
      <c r="A2" s="201" t="s">
        <v>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20" ht="13.9" customHeight="1" x14ac:dyDescent="0.3">
      <c r="A3" s="36"/>
      <c r="B3" s="37"/>
      <c r="C3" s="75"/>
      <c r="D3" s="75"/>
      <c r="E3" s="75"/>
      <c r="F3" s="37"/>
      <c r="G3" s="36"/>
      <c r="H3" s="36"/>
      <c r="I3" s="36"/>
      <c r="J3" s="36"/>
      <c r="K3" s="36"/>
    </row>
    <row r="4" spans="1:20" ht="21.6" customHeight="1" x14ac:dyDescent="0.2">
      <c r="A4" s="203" t="s">
        <v>35</v>
      </c>
      <c r="B4" s="203" t="s">
        <v>36</v>
      </c>
      <c r="C4" s="203" t="s">
        <v>13</v>
      </c>
      <c r="D4" s="203" t="s">
        <v>31</v>
      </c>
      <c r="E4" s="203" t="s">
        <v>33</v>
      </c>
      <c r="F4" s="203" t="s">
        <v>28</v>
      </c>
      <c r="G4" s="203" t="s">
        <v>34</v>
      </c>
      <c r="H4" s="204" t="s">
        <v>32</v>
      </c>
      <c r="I4" s="203" t="s">
        <v>29</v>
      </c>
      <c r="J4" s="203" t="s">
        <v>30</v>
      </c>
      <c r="K4" s="202" t="s">
        <v>1</v>
      </c>
    </row>
    <row r="5" spans="1:20" ht="40.9" customHeight="1" x14ac:dyDescent="0.2">
      <c r="A5" s="203"/>
      <c r="B5" s="203"/>
      <c r="C5" s="203"/>
      <c r="D5" s="203"/>
      <c r="E5" s="203"/>
      <c r="F5" s="203"/>
      <c r="G5" s="203"/>
      <c r="H5" s="205"/>
      <c r="I5" s="203"/>
      <c r="J5" s="203"/>
      <c r="K5" s="202"/>
    </row>
    <row r="6" spans="1:20" ht="15" customHeight="1" x14ac:dyDescent="0.3">
      <c r="A6" s="12">
        <v>1</v>
      </c>
      <c r="B6" s="14" t="str">
        <f>'PS dvorana'!B5</f>
        <v>VNS</v>
      </c>
      <c r="C6" s="71">
        <f>IFERROR(VLOOKUP('12'!B6,'PS dvorana'!$B$4:$I$108,8,FALSE),"")</f>
        <v>17850</v>
      </c>
      <c r="D6" s="71"/>
      <c r="E6" s="71"/>
      <c r="F6" s="71" t="str">
        <f>IFERROR(VLOOKUP('12'!B6,'PS van stadiona'!$B$4:$I$123,8,FALSE),"")</f>
        <v/>
      </c>
      <c r="G6" s="71"/>
      <c r="H6" s="71"/>
      <c r="I6" s="71">
        <v>8700</v>
      </c>
      <c r="J6" s="71">
        <v>3100</v>
      </c>
      <c r="K6" s="39">
        <f t="shared" ref="K6:K25" si="0">SUM(C6:J6)</f>
        <v>29650</v>
      </c>
      <c r="L6" s="38"/>
      <c r="M6" s="79"/>
      <c r="N6" s="79"/>
      <c r="O6" s="79"/>
      <c r="P6" s="79"/>
      <c r="Q6" s="79"/>
      <c r="R6" s="79"/>
      <c r="S6" s="79"/>
      <c r="T6" s="79"/>
    </row>
    <row r="7" spans="1:20" ht="16.5" x14ac:dyDescent="0.3">
      <c r="A7" s="12">
        <v>2</v>
      </c>
      <c r="B7" s="14" t="str">
        <f>'PS dvorana'!B6</f>
        <v>OAK</v>
      </c>
      <c r="C7" s="71">
        <f>IFERROR(VLOOKUP('12'!B7,'PS dvorana'!$B$4:$I$108,8,FALSE),"")</f>
        <v>17450</v>
      </c>
      <c r="D7" s="71"/>
      <c r="E7" s="71"/>
      <c r="F7" s="71" t="str">
        <f>IFERROR(VLOOKUP('12'!B7,'PS van stadiona'!$B$4:$I$123,8,FALSE),"")</f>
        <v/>
      </c>
      <c r="G7" s="71"/>
      <c r="H7" s="71"/>
      <c r="I7" s="71">
        <v>5424</v>
      </c>
      <c r="J7" s="71">
        <v>11450</v>
      </c>
      <c r="K7" s="39">
        <f t="shared" si="0"/>
        <v>34324</v>
      </c>
      <c r="L7" s="38"/>
      <c r="M7" s="79"/>
      <c r="N7" s="79"/>
      <c r="O7" s="79"/>
      <c r="P7" s="79"/>
      <c r="Q7" s="79"/>
      <c r="R7" s="79"/>
      <c r="S7" s="79"/>
      <c r="T7" s="79"/>
    </row>
    <row r="8" spans="1:20" ht="15" customHeight="1" x14ac:dyDescent="0.3">
      <c r="A8" s="12">
        <v>3</v>
      </c>
      <c r="B8" s="14" t="str">
        <f>'PS dvorana'!B7</f>
        <v>CZB</v>
      </c>
      <c r="C8" s="71">
        <f>IFERROR(VLOOKUP('12'!B8,'PS dvorana'!$B$4:$I$108,8,FALSE),"")</f>
        <v>15550</v>
      </c>
      <c r="D8" s="71"/>
      <c r="E8" s="71"/>
      <c r="F8" s="71">
        <f>IFERROR(VLOOKUP('12'!B8,'PS van stadiona'!$B$4:$I$123,8,FALSE),"")</f>
        <v>570</v>
      </c>
      <c r="G8" s="71"/>
      <c r="H8" s="71"/>
      <c r="I8" s="71">
        <v>3937</v>
      </c>
      <c r="J8" s="71">
        <v>2850</v>
      </c>
      <c r="K8" s="39">
        <f t="shared" si="0"/>
        <v>22907</v>
      </c>
      <c r="L8" s="38"/>
      <c r="M8" s="79"/>
      <c r="N8" s="79"/>
      <c r="O8" s="79"/>
      <c r="P8" s="79" t="str">
        <f>IFERROR(VLOOKUP('12'!B6,'[1]!međunarodna'!$B$4:$I$125,8,FALSE),"")</f>
        <v/>
      </c>
      <c r="Q8" s="79"/>
      <c r="R8" s="79"/>
      <c r="S8" s="79"/>
      <c r="T8" s="79"/>
    </row>
    <row r="9" spans="1:20" ht="16.5" x14ac:dyDescent="0.3">
      <c r="A9" s="12">
        <v>4</v>
      </c>
      <c r="B9" s="14" t="str">
        <f>'PS dvorana'!B8</f>
        <v>TJB</v>
      </c>
      <c r="C9" s="71">
        <f>IFERROR(VLOOKUP('12'!B9,'PS dvorana'!$B$4:$I$108,8,FALSE),"")</f>
        <v>10000</v>
      </c>
      <c r="D9" s="71"/>
      <c r="E9" s="71"/>
      <c r="F9" s="71" t="str">
        <f>IFERROR(VLOOKUP('12'!B9,'PS van stadiona'!$B$4:$I$123,8,FALSE),"")</f>
        <v/>
      </c>
      <c r="G9" s="71"/>
      <c r="H9" s="71"/>
      <c r="I9" s="71">
        <v>1750</v>
      </c>
      <c r="J9" s="71">
        <v>5000</v>
      </c>
      <c r="K9" s="39">
        <f t="shared" si="0"/>
        <v>16750</v>
      </c>
      <c r="L9" s="38"/>
      <c r="M9" s="79"/>
      <c r="N9" s="79"/>
      <c r="O9" s="79"/>
      <c r="P9" s="79"/>
      <c r="Q9" s="79"/>
      <c r="R9" s="79"/>
      <c r="S9" s="79"/>
      <c r="T9" s="79"/>
    </row>
    <row r="10" spans="1:20" ht="16.5" x14ac:dyDescent="0.3">
      <c r="A10" s="12">
        <v>5</v>
      </c>
      <c r="B10" s="14" t="str">
        <f>'PS dvorana'!B9</f>
        <v>MLZ</v>
      </c>
      <c r="C10" s="71">
        <f>IFERROR(VLOOKUP('12'!B10,'PS dvorana'!$B$4:$I$108,8,FALSE),"")</f>
        <v>8150</v>
      </c>
      <c r="D10" s="71"/>
      <c r="E10" s="71"/>
      <c r="F10" s="71" t="str">
        <f>IFERROR(VLOOKUP('12'!B10,'PS van stadiona'!$B$4:$I$123,8,FALSE),"")</f>
        <v/>
      </c>
      <c r="G10" s="71"/>
      <c r="H10" s="71"/>
      <c r="I10" s="71">
        <v>850</v>
      </c>
      <c r="J10" s="71"/>
      <c r="K10" s="39">
        <f t="shared" si="0"/>
        <v>9000</v>
      </c>
      <c r="L10" s="38"/>
      <c r="M10" s="79"/>
      <c r="N10" s="79"/>
      <c r="O10" s="79"/>
      <c r="P10" s="79"/>
      <c r="Q10" s="79"/>
      <c r="R10" s="79"/>
      <c r="S10" s="79"/>
      <c r="T10" s="79"/>
    </row>
    <row r="11" spans="1:20" ht="16.5" x14ac:dyDescent="0.3">
      <c r="A11" s="12">
        <v>6</v>
      </c>
      <c r="B11" s="14" t="str">
        <f>'PS dvorana'!B10</f>
        <v>NOP</v>
      </c>
      <c r="C11" s="71">
        <f>IFERROR(VLOOKUP('12'!B11,'PS dvorana'!$B$4:$I$108,8,FALSE),"")</f>
        <v>7650</v>
      </c>
      <c r="D11" s="71"/>
      <c r="E11" s="71"/>
      <c r="F11" s="71">
        <f>IFERROR(VLOOKUP('12'!B11,'PS van stadiona'!$B$4:$I$123,8,FALSE),"")</f>
        <v>480</v>
      </c>
      <c r="G11" s="71"/>
      <c r="H11" s="71"/>
      <c r="I11" s="71">
        <v>1350</v>
      </c>
      <c r="J11" s="71">
        <v>5600</v>
      </c>
      <c r="K11" s="39">
        <f t="shared" si="0"/>
        <v>15080</v>
      </c>
      <c r="L11" s="38"/>
      <c r="M11" s="79"/>
      <c r="N11" s="79"/>
      <c r="O11" s="79"/>
      <c r="P11" s="79"/>
      <c r="Q11" s="79"/>
      <c r="R11" s="79"/>
      <c r="S11" s="79"/>
      <c r="T11" s="79"/>
    </row>
    <row r="12" spans="1:20" ht="16.5" x14ac:dyDescent="0.3">
      <c r="A12" s="12">
        <v>7</v>
      </c>
      <c r="B12" s="14" t="str">
        <f>'PS dvorana'!B11</f>
        <v>SPB</v>
      </c>
      <c r="C12" s="71">
        <f>IFERROR(VLOOKUP('12'!B12,'PS dvorana'!$B$4:$I$108,8,FALSE),"")</f>
        <v>4850</v>
      </c>
      <c r="D12" s="71"/>
      <c r="E12" s="71"/>
      <c r="F12" s="71" t="str">
        <f>IFERROR(VLOOKUP('12'!B12,'PS van stadiona'!$B$4:$I$123,8,FALSE),"")</f>
        <v/>
      </c>
      <c r="G12" s="71"/>
      <c r="H12" s="71"/>
      <c r="I12" s="71"/>
      <c r="J12" s="71"/>
      <c r="K12" s="39">
        <f t="shared" si="0"/>
        <v>4850</v>
      </c>
      <c r="L12" s="38"/>
      <c r="M12" s="79"/>
      <c r="N12" s="79"/>
      <c r="O12" s="79"/>
      <c r="P12" s="79"/>
      <c r="Q12" s="79"/>
      <c r="R12" s="79"/>
      <c r="S12" s="79"/>
      <c r="T12" s="79"/>
    </row>
    <row r="13" spans="1:20" ht="16.5" x14ac:dyDescent="0.3">
      <c r="A13" s="12">
        <v>8</v>
      </c>
      <c r="B13" s="14" t="str">
        <f>'PS dvorana'!B12</f>
        <v>MOĆ</v>
      </c>
      <c r="C13" s="71">
        <f>IFERROR(VLOOKUP('12'!B13,'PS dvorana'!$B$4:$I$108,8,FALSE),"")</f>
        <v>3950</v>
      </c>
      <c r="D13" s="71"/>
      <c r="E13" s="71"/>
      <c r="F13" s="71">
        <f>IFERROR(VLOOKUP('12'!B13,'PS van stadiona'!$B$4:$I$123,8,FALSE),"")</f>
        <v>0</v>
      </c>
      <c r="G13" s="71"/>
      <c r="H13" s="71"/>
      <c r="I13" s="71">
        <v>300</v>
      </c>
      <c r="J13" s="71">
        <v>1000</v>
      </c>
      <c r="K13" s="39">
        <f t="shared" si="0"/>
        <v>5250</v>
      </c>
      <c r="L13" s="38"/>
      <c r="M13" s="79"/>
      <c r="N13" s="79"/>
      <c r="O13" s="79"/>
      <c r="P13" s="79"/>
      <c r="Q13" s="79"/>
      <c r="R13" s="79"/>
      <c r="S13" s="79"/>
      <c r="T13" s="79"/>
    </row>
    <row r="14" spans="1:20" ht="16.5" x14ac:dyDescent="0.3">
      <c r="A14" s="12">
        <v>9</v>
      </c>
      <c r="B14" s="14" t="str">
        <f>'PS dvorana'!B13</f>
        <v>NBG</v>
      </c>
      <c r="C14" s="71">
        <f>IFERROR(VLOOKUP('12'!B14,'PS dvorana'!$B$4:$I$108,8,FALSE),"")</f>
        <v>3900</v>
      </c>
      <c r="D14" s="71"/>
      <c r="E14" s="71"/>
      <c r="F14" s="71" t="str">
        <f>IFERROR(VLOOKUP('12'!B14,'PS van stadiona'!$B$4:$I$123,8,FALSE),"")</f>
        <v/>
      </c>
      <c r="G14" s="71"/>
      <c r="H14" s="71"/>
      <c r="I14" s="71">
        <v>400</v>
      </c>
      <c r="J14" s="71"/>
      <c r="K14" s="39">
        <f t="shared" si="0"/>
        <v>4300</v>
      </c>
      <c r="L14" s="38"/>
      <c r="M14" s="79"/>
      <c r="N14" s="79"/>
      <c r="O14" s="79"/>
      <c r="P14" s="79"/>
      <c r="Q14" s="79"/>
      <c r="R14" s="79"/>
      <c r="S14" s="79"/>
      <c r="T14" s="79"/>
    </row>
    <row r="15" spans="1:20" ht="16.5" x14ac:dyDescent="0.3">
      <c r="A15" s="12">
        <v>10</v>
      </c>
      <c r="B15" s="14" t="str">
        <f>'PS dvorana'!B14</f>
        <v>MZA</v>
      </c>
      <c r="C15" s="71">
        <f>IFERROR(VLOOKUP('12'!B15,'PS dvorana'!$B$4:$I$108,8,FALSE),"")</f>
        <v>3200</v>
      </c>
      <c r="D15" s="71"/>
      <c r="E15" s="71"/>
      <c r="F15" s="71" t="str">
        <f>IFERROR(VLOOKUP('12'!B15,'PS van stadiona'!$B$4:$I$123,8,FALSE),"")</f>
        <v/>
      </c>
      <c r="G15" s="71"/>
      <c r="H15" s="71"/>
      <c r="I15" s="71">
        <v>200</v>
      </c>
      <c r="J15" s="71"/>
      <c r="K15" s="39">
        <f t="shared" si="0"/>
        <v>3400</v>
      </c>
      <c r="L15" s="38"/>
      <c r="M15" s="79"/>
      <c r="N15" s="79"/>
      <c r="O15" s="79"/>
      <c r="P15" s="79"/>
      <c r="Q15" s="79"/>
      <c r="R15" s="79"/>
      <c r="S15" s="79"/>
      <c r="T15" s="79"/>
    </row>
    <row r="16" spans="1:20" ht="16.5" x14ac:dyDescent="0.3">
      <c r="A16" s="12">
        <v>11</v>
      </c>
      <c r="B16" s="14" t="str">
        <f>'PS dvorana'!B15</f>
        <v>KOŠ</v>
      </c>
      <c r="C16" s="71">
        <f>IFERROR(VLOOKUP('12'!B16,'PS dvorana'!$B$4:$I$108,8,FALSE),"")</f>
        <v>3100</v>
      </c>
      <c r="D16" s="71"/>
      <c r="E16" s="71"/>
      <c r="F16" s="71" t="str">
        <f>IFERROR(VLOOKUP('12'!B16,'PS van stadiona'!$B$4:$I$123,8,FALSE),"")</f>
        <v/>
      </c>
      <c r="G16" s="71"/>
      <c r="H16" s="71"/>
      <c r="I16" s="71">
        <v>450</v>
      </c>
      <c r="J16" s="71">
        <v>250</v>
      </c>
      <c r="K16" s="39">
        <f t="shared" si="0"/>
        <v>3800</v>
      </c>
      <c r="L16" s="38"/>
      <c r="M16" s="79"/>
      <c r="N16" s="79"/>
      <c r="O16" s="79"/>
      <c r="P16" s="79"/>
      <c r="Q16" s="79"/>
      <c r="R16" s="79"/>
      <c r="S16" s="79"/>
      <c r="T16" s="79"/>
    </row>
    <row r="17" spans="1:12" ht="16.5" x14ac:dyDescent="0.3">
      <c r="A17" s="12">
        <v>12</v>
      </c>
      <c r="B17" s="14" t="str">
        <f>'PS dvorana'!B16</f>
        <v>VOŽ</v>
      </c>
      <c r="C17" s="71">
        <f>IFERROR(VLOOKUP('12'!B17,'PS dvorana'!$B$4:$I$108,8,FALSE),"")</f>
        <v>2900</v>
      </c>
      <c r="D17" s="71"/>
      <c r="E17" s="71"/>
      <c r="F17" s="71" t="str">
        <f>IFERROR(VLOOKUP('12'!B17,'PS van stadiona'!$B$4:$I$123,8,FALSE),"")</f>
        <v/>
      </c>
      <c r="G17" s="71"/>
      <c r="H17" s="71"/>
      <c r="I17" s="71">
        <v>400</v>
      </c>
      <c r="J17" s="71"/>
      <c r="K17" s="39">
        <f t="shared" si="0"/>
        <v>3300</v>
      </c>
      <c r="L17" s="38"/>
    </row>
    <row r="18" spans="1:12" ht="16.5" x14ac:dyDescent="0.3">
      <c r="A18" s="12">
        <v>13</v>
      </c>
      <c r="B18" s="14" t="str">
        <f>'PS dvorana'!B17</f>
        <v>PRZ</v>
      </c>
      <c r="C18" s="71">
        <f>IFERROR(VLOOKUP('12'!B18,'PS dvorana'!$B$4:$I$108,8,FALSE),"")</f>
        <v>2650</v>
      </c>
      <c r="D18" s="71"/>
      <c r="E18" s="71"/>
      <c r="F18" s="71">
        <f>IFERROR(VLOOKUP('12'!B18,'PS van stadiona'!$B$4:$I$123,8,FALSE),"")</f>
        <v>500</v>
      </c>
      <c r="G18" s="71"/>
      <c r="H18" s="71"/>
      <c r="I18" s="71">
        <v>150</v>
      </c>
      <c r="J18" s="71"/>
      <c r="K18" s="39">
        <f t="shared" si="0"/>
        <v>3300</v>
      </c>
      <c r="L18" s="38"/>
    </row>
    <row r="19" spans="1:12" ht="16.5" x14ac:dyDescent="0.3">
      <c r="A19" s="12">
        <v>14</v>
      </c>
      <c r="B19" s="14" t="str">
        <f>'PS dvorana'!B18</f>
        <v>SIR</v>
      </c>
      <c r="C19" s="71">
        <f>IFERROR(VLOOKUP('12'!B19,'PS dvorana'!$B$4:$I$108,8,FALSE),"")</f>
        <v>2600</v>
      </c>
      <c r="D19" s="71"/>
      <c r="E19" s="71"/>
      <c r="F19" s="71" t="str">
        <f>IFERROR(VLOOKUP('12'!B19,'PS van stadiona'!$B$4:$I$123,8,FALSE),"")</f>
        <v/>
      </c>
      <c r="G19" s="71"/>
      <c r="H19" s="71"/>
      <c r="I19" s="71"/>
      <c r="J19" s="71">
        <v>300</v>
      </c>
      <c r="K19" s="39">
        <f t="shared" si="0"/>
        <v>2900</v>
      </c>
      <c r="L19" s="38"/>
    </row>
    <row r="20" spans="1:12" ht="16.5" x14ac:dyDescent="0.3">
      <c r="A20" s="12">
        <v>15</v>
      </c>
      <c r="B20" s="14" t="str">
        <f>'PS dvorana'!B19</f>
        <v>KRU</v>
      </c>
      <c r="C20" s="71">
        <f>IFERROR(VLOOKUP('12'!B20,'PS dvorana'!$B$4:$I$108,8,FALSE),"")</f>
        <v>2500</v>
      </c>
      <c r="D20" s="71"/>
      <c r="E20" s="71"/>
      <c r="F20" s="71" t="str">
        <f>IFERROR(VLOOKUP('12'!B20,'PS van stadiona'!$B$4:$I$123,8,FALSE),"")</f>
        <v/>
      </c>
      <c r="G20" s="71"/>
      <c r="H20" s="71"/>
      <c r="I20" s="71"/>
      <c r="J20" s="71"/>
      <c r="K20" s="39">
        <f t="shared" si="0"/>
        <v>2500</v>
      </c>
      <c r="L20" s="38"/>
    </row>
    <row r="21" spans="1:12" ht="16.5" x14ac:dyDescent="0.3">
      <c r="A21" s="12">
        <v>16</v>
      </c>
      <c r="B21" s="14" t="str">
        <f>'PS dvorana'!B20</f>
        <v>RKG</v>
      </c>
      <c r="C21" s="71">
        <f>IFERROR(VLOOKUP('12'!B21,'PS dvorana'!$B$4:$I$108,8,FALSE),"")</f>
        <v>2300</v>
      </c>
      <c r="D21" s="71"/>
      <c r="E21" s="71"/>
      <c r="F21" s="71">
        <f>IFERROR(VLOOKUP('12'!B21,'PS van stadiona'!$B$4:$I$123,8,FALSE),"")</f>
        <v>0</v>
      </c>
      <c r="G21" s="71"/>
      <c r="H21" s="71"/>
      <c r="I21" s="71">
        <v>1800</v>
      </c>
      <c r="J21" s="71"/>
      <c r="K21" s="39">
        <f t="shared" si="0"/>
        <v>4100</v>
      </c>
      <c r="L21" s="38"/>
    </row>
    <row r="22" spans="1:12" ht="16.5" x14ac:dyDescent="0.3">
      <c r="A22" s="12">
        <v>17</v>
      </c>
      <c r="B22" s="14" t="str">
        <f>'PS dvorana'!B21</f>
        <v>BNZ</v>
      </c>
      <c r="C22" s="71">
        <f>IFERROR(VLOOKUP('12'!B22,'PS dvorana'!$B$4:$I$108,8,FALSE),"")</f>
        <v>2300</v>
      </c>
      <c r="D22" s="71"/>
      <c r="E22" s="71"/>
      <c r="F22" s="71" t="str">
        <f>IFERROR(VLOOKUP('12'!B22,'PS van stadiona'!$B$4:$I$123,8,FALSE),"")</f>
        <v/>
      </c>
      <c r="G22" s="71"/>
      <c r="H22" s="71"/>
      <c r="I22" s="71">
        <v>750</v>
      </c>
      <c r="J22" s="71"/>
      <c r="K22" s="39">
        <f t="shared" si="0"/>
        <v>3050</v>
      </c>
      <c r="L22" s="38"/>
    </row>
    <row r="23" spans="1:12" ht="16.5" x14ac:dyDescent="0.3">
      <c r="A23" s="12">
        <v>18</v>
      </c>
      <c r="B23" s="14" t="str">
        <f>'PS dvorana'!B22</f>
        <v>MSO</v>
      </c>
      <c r="C23" s="71">
        <f>IFERROR(VLOOKUP('12'!B23,'PS dvorana'!$B$4:$I$108,8,FALSE),"")</f>
        <v>1850</v>
      </c>
      <c r="D23" s="71"/>
      <c r="E23" s="71"/>
      <c r="F23" s="71" t="str">
        <f>IFERROR(VLOOKUP('12'!B23,'PS van stadiona'!$B$4:$I$123,8,FALSE),"")</f>
        <v/>
      </c>
      <c r="G23" s="71"/>
      <c r="H23" s="71"/>
      <c r="I23" s="71">
        <v>100</v>
      </c>
      <c r="J23" s="71">
        <v>850</v>
      </c>
      <c r="K23" s="39">
        <f t="shared" si="0"/>
        <v>2800</v>
      </c>
      <c r="L23" s="38"/>
    </row>
    <row r="24" spans="1:12" ht="16.5" x14ac:dyDescent="0.3">
      <c r="A24" s="12">
        <v>19</v>
      </c>
      <c r="B24" s="14" t="str">
        <f>'PS dvorana'!B23</f>
        <v>SSU</v>
      </c>
      <c r="C24" s="71">
        <f>IFERROR(VLOOKUP('12'!B24,'PS dvorana'!$B$4:$I$108,8,FALSE),"")</f>
        <v>1900</v>
      </c>
      <c r="D24" s="71"/>
      <c r="E24" s="71"/>
      <c r="F24" s="71" t="str">
        <f>IFERROR(VLOOKUP('12'!B24,'PS van stadiona'!$B$4:$I$123,8,FALSE),"")</f>
        <v/>
      </c>
      <c r="G24" s="71"/>
      <c r="H24" s="71"/>
      <c r="I24" s="71">
        <v>1500</v>
      </c>
      <c r="J24" s="71"/>
      <c r="K24" s="39">
        <f t="shared" si="0"/>
        <v>3400</v>
      </c>
      <c r="L24" s="38"/>
    </row>
    <row r="25" spans="1:12" ht="16.5" x14ac:dyDescent="0.3">
      <c r="A25" s="12">
        <v>20</v>
      </c>
      <c r="B25" s="14" t="str">
        <f>'PS dvorana'!B24</f>
        <v>TKB</v>
      </c>
      <c r="C25" s="71">
        <f>IFERROR(VLOOKUP('12'!B25,'PS dvorana'!$B$4:$I$108,8,FALSE),"")</f>
        <v>1900</v>
      </c>
      <c r="D25" s="71"/>
      <c r="E25" s="71"/>
      <c r="F25" s="71" t="str">
        <f>IFERROR(VLOOKUP('12'!B25,'PS van stadiona'!$B$4:$I$123,8,FALSE),"")</f>
        <v/>
      </c>
      <c r="G25" s="71"/>
      <c r="H25" s="71"/>
      <c r="I25" s="71"/>
      <c r="J25" s="71">
        <v>600</v>
      </c>
      <c r="K25" s="39">
        <f t="shared" si="0"/>
        <v>2500</v>
      </c>
      <c r="L25" s="38"/>
    </row>
    <row r="26" spans="1:12" ht="16.5" x14ac:dyDescent="0.3">
      <c r="A26" s="12">
        <v>21</v>
      </c>
      <c r="B26" s="14" t="str">
        <f>'PS dvorana'!B25</f>
        <v>VLA</v>
      </c>
      <c r="C26" s="71">
        <f>IFERROR(VLOOKUP('12'!B26,'PS dvorana'!$B$4:$I$108,8,FALSE),"")</f>
        <v>1700</v>
      </c>
      <c r="D26" s="71"/>
      <c r="E26" s="71"/>
      <c r="F26" s="71" t="str">
        <f>IFERROR(VLOOKUP('12'!B26,'PS van stadiona'!$B$4:$I$123,8,FALSE),"")</f>
        <v/>
      </c>
      <c r="G26" s="71"/>
      <c r="H26" s="71"/>
      <c r="I26" s="71"/>
      <c r="J26" s="71"/>
      <c r="K26" s="39">
        <f>IFERROR(SUM(C26:J26),"")</f>
        <v>1700</v>
      </c>
      <c r="L26" s="38"/>
    </row>
    <row r="27" spans="1:12" ht="16.5" x14ac:dyDescent="0.3">
      <c r="A27" s="12">
        <v>22</v>
      </c>
      <c r="B27" s="14" t="str">
        <f>'PS dvorana'!B26</f>
        <v>POP</v>
      </c>
      <c r="C27" s="71">
        <f>IFERROR(VLOOKUP('12'!B27,'PS dvorana'!$B$4:$I$108,8,FALSE),"")</f>
        <v>1550</v>
      </c>
      <c r="D27" s="71"/>
      <c r="E27" s="71"/>
      <c r="F27" s="71" t="str">
        <f>IFERROR(VLOOKUP('12'!B27,'PS van stadiona'!$B$4:$I$123,8,FALSE),"")</f>
        <v/>
      </c>
      <c r="G27" s="71"/>
      <c r="H27" s="71"/>
      <c r="I27" s="71">
        <v>550</v>
      </c>
      <c r="J27" s="71"/>
      <c r="K27" s="39">
        <f t="shared" ref="K27:K74" si="1">SUM(C27:J27)</f>
        <v>2100</v>
      </c>
      <c r="L27" s="38"/>
    </row>
    <row r="28" spans="1:12" ht="16.5" x14ac:dyDescent="0.3">
      <c r="A28" s="12">
        <v>23</v>
      </c>
      <c r="B28" s="14" t="str">
        <f>'PS dvorana'!B27</f>
        <v>ASZ</v>
      </c>
      <c r="C28" s="71">
        <f>IFERROR(VLOOKUP('12'!B28,'PS dvorana'!$B$4:$I$108,8,FALSE),"")</f>
        <v>1550</v>
      </c>
      <c r="D28" s="71"/>
      <c r="E28" s="71"/>
      <c r="F28" s="71">
        <f>IFERROR(VLOOKUP('12'!B28,'PS van stadiona'!$B$4:$I$123,8,FALSE),"")</f>
        <v>400</v>
      </c>
      <c r="G28" s="71"/>
      <c r="H28" s="71"/>
      <c r="I28" s="71"/>
      <c r="J28" s="71"/>
      <c r="K28" s="39">
        <f t="shared" si="1"/>
        <v>1950</v>
      </c>
      <c r="L28" s="38"/>
    </row>
    <row r="29" spans="1:12" ht="16.5" x14ac:dyDescent="0.3">
      <c r="A29" s="12">
        <v>24</v>
      </c>
      <c r="B29" s="14" t="str">
        <f>'PS dvorana'!B28</f>
        <v>SUR</v>
      </c>
      <c r="C29" s="71">
        <f>IFERROR(VLOOKUP('12'!B29,'PS dvorana'!$B$4:$I$108,8,FALSE),"")</f>
        <v>1400</v>
      </c>
      <c r="D29" s="71"/>
      <c r="E29" s="71"/>
      <c r="F29" s="71">
        <f>IFERROR(VLOOKUP('12'!B29,'PS van stadiona'!$B$4:$I$123,8,FALSE),"")</f>
        <v>0</v>
      </c>
      <c r="G29" s="71"/>
      <c r="H29" s="71"/>
      <c r="I29" s="71"/>
      <c r="J29" s="71"/>
      <c r="K29" s="39">
        <f t="shared" si="1"/>
        <v>1400</v>
      </c>
      <c r="L29" s="38"/>
    </row>
    <row r="30" spans="1:12" ht="16.5" x14ac:dyDescent="0.3">
      <c r="A30" s="12">
        <v>25</v>
      </c>
      <c r="B30" s="14" t="str">
        <f>'PS dvorana'!B29</f>
        <v>SLČ</v>
      </c>
      <c r="C30" s="71">
        <f>IFERROR(VLOOKUP('12'!B30,'PS dvorana'!$B$4:$I$108,8,FALSE),"")</f>
        <v>1400</v>
      </c>
      <c r="D30" s="71"/>
      <c r="E30" s="71"/>
      <c r="F30" s="71">
        <f>IFERROR(VLOOKUP('12'!B30,'PS van stadiona'!$B$4:$I$123,8,FALSE),"")</f>
        <v>0</v>
      </c>
      <c r="G30" s="71"/>
      <c r="H30" s="71"/>
      <c r="I30" s="71">
        <v>350</v>
      </c>
      <c r="J30" s="71">
        <v>1600</v>
      </c>
      <c r="K30" s="39">
        <f t="shared" si="1"/>
        <v>3350</v>
      </c>
      <c r="L30" s="38"/>
    </row>
    <row r="31" spans="1:12" ht="16.5" x14ac:dyDescent="0.3">
      <c r="A31" s="12">
        <v>26</v>
      </c>
      <c r="B31" s="14" t="str">
        <f>'PS dvorana'!B30</f>
        <v>RUM</v>
      </c>
      <c r="C31" s="71">
        <f>IFERROR(VLOOKUP('12'!B31,'PS dvorana'!$B$4:$I$108,8,FALSE),"")</f>
        <v>1400</v>
      </c>
      <c r="D31" s="71"/>
      <c r="E31" s="71"/>
      <c r="F31" s="71" t="str">
        <f>IFERROR(VLOOKUP('12'!B31,'PS van stadiona'!$B$4:$I$123,8,FALSE),"")</f>
        <v/>
      </c>
      <c r="G31" s="71"/>
      <c r="H31" s="71"/>
      <c r="I31" s="71"/>
      <c r="J31" s="71"/>
      <c r="K31" s="39">
        <f t="shared" si="1"/>
        <v>1400</v>
      </c>
      <c r="L31" s="38"/>
    </row>
    <row r="32" spans="1:12" ht="16.5" x14ac:dyDescent="0.3">
      <c r="A32" s="12">
        <v>27</v>
      </c>
      <c r="B32" s="14" t="str">
        <f>'PS dvorana'!B31</f>
        <v>AŠKT</v>
      </c>
      <c r="C32" s="71">
        <f>IFERROR(VLOOKUP('12'!B32,'PS dvorana'!$B$4:$I$108,8,FALSE),"")</f>
        <v>1350</v>
      </c>
      <c r="D32" s="71"/>
      <c r="E32" s="71"/>
      <c r="F32" s="71">
        <f>IFERROR(VLOOKUP('12'!B32,'PS van stadiona'!$B$4:$I$123,8,FALSE),"")</f>
        <v>0</v>
      </c>
      <c r="G32" s="71"/>
      <c r="H32" s="71"/>
      <c r="I32" s="71">
        <v>150</v>
      </c>
      <c r="J32" s="71"/>
      <c r="K32" s="39">
        <f t="shared" si="1"/>
        <v>1500</v>
      </c>
      <c r="L32" s="38"/>
    </row>
    <row r="33" spans="1:14" ht="16.5" x14ac:dyDescent="0.3">
      <c r="A33" s="12">
        <v>28</v>
      </c>
      <c r="B33" s="14" t="str">
        <f>'PS dvorana'!B32</f>
        <v>POŽ</v>
      </c>
      <c r="C33" s="71">
        <f>IFERROR(VLOOKUP('12'!B33,'PS dvorana'!$B$4:$I$108,8,FALSE),"")</f>
        <v>1250</v>
      </c>
      <c r="D33" s="71"/>
      <c r="E33" s="71"/>
      <c r="F33" s="71" t="str">
        <f>IFERROR(VLOOKUP('12'!B33,'PS van stadiona'!$B$4:$I$123,8,FALSE),"")</f>
        <v/>
      </c>
      <c r="G33" s="71"/>
      <c r="H33" s="71"/>
      <c r="I33" s="71"/>
      <c r="J33" s="71"/>
      <c r="K33" s="39">
        <f t="shared" si="1"/>
        <v>1250</v>
      </c>
      <c r="L33" s="38"/>
    </row>
    <row r="34" spans="1:14" ht="16.5" x14ac:dyDescent="0.3">
      <c r="A34" s="12">
        <v>29</v>
      </c>
      <c r="B34" s="14" t="str">
        <f>'PS dvorana'!B33</f>
        <v>PKG</v>
      </c>
      <c r="C34" s="71">
        <f>IFERROR(VLOOKUP('12'!B34,'PS dvorana'!$B$4:$I$108,8,FALSE),"")</f>
        <v>1100</v>
      </c>
      <c r="D34" s="71"/>
      <c r="E34" s="71"/>
      <c r="F34" s="71" t="str">
        <f>IFERROR(VLOOKUP('12'!B34,'PS van stadiona'!$B$4:$I$123,8,FALSE),"")</f>
        <v/>
      </c>
      <c r="G34" s="71"/>
      <c r="H34" s="71"/>
      <c r="I34" s="71">
        <v>150</v>
      </c>
      <c r="J34" s="71"/>
      <c r="K34" s="39">
        <f t="shared" si="1"/>
        <v>1250</v>
      </c>
      <c r="L34" s="38"/>
    </row>
    <row r="35" spans="1:14" ht="16.5" x14ac:dyDescent="0.3">
      <c r="A35" s="12">
        <v>30</v>
      </c>
      <c r="B35" s="14" t="str">
        <f>'PS dvorana'!B34</f>
        <v>DIP</v>
      </c>
      <c r="C35" s="71">
        <f>IFERROR(VLOOKUP('12'!B35,'PS dvorana'!$B$4:$I$108,8,FALSE),"")</f>
        <v>950</v>
      </c>
      <c r="D35" s="71"/>
      <c r="E35" s="71"/>
      <c r="F35" s="71">
        <f>IFERROR(VLOOKUP('12'!B35,'PS van stadiona'!$B$4:$I$123,8,FALSE),"")</f>
        <v>0</v>
      </c>
      <c r="G35" s="71"/>
      <c r="H35" s="71"/>
      <c r="I35" s="71"/>
      <c r="J35" s="71">
        <v>1400</v>
      </c>
      <c r="K35" s="39">
        <f t="shared" si="1"/>
        <v>2350</v>
      </c>
      <c r="L35" s="38"/>
    </row>
    <row r="36" spans="1:14" ht="16.5" x14ac:dyDescent="0.3">
      <c r="A36" s="12">
        <v>31</v>
      </c>
      <c r="B36" s="14" t="str">
        <f>'PS dvorana'!B35</f>
        <v>PBG</v>
      </c>
      <c r="C36" s="71">
        <f>IFERROR(VLOOKUP('12'!B36,'PS dvorana'!$B$4:$I$108,8,FALSE),"")</f>
        <v>900</v>
      </c>
      <c r="D36" s="71"/>
      <c r="E36" s="71"/>
      <c r="F36" s="71" t="str">
        <f>IFERROR(VLOOKUP('12'!B36,'PS van stadiona'!$B$4:$I$123,8,FALSE),"")</f>
        <v/>
      </c>
      <c r="G36" s="71"/>
      <c r="H36" s="71"/>
      <c r="I36" s="71">
        <v>600</v>
      </c>
      <c r="J36" s="71">
        <v>1400</v>
      </c>
      <c r="K36" s="39">
        <f t="shared" si="1"/>
        <v>2900</v>
      </c>
      <c r="L36" s="38"/>
    </row>
    <row r="37" spans="1:14" ht="16.5" x14ac:dyDescent="0.3">
      <c r="A37" s="12">
        <v>32</v>
      </c>
      <c r="B37" s="14" t="str">
        <f>'PS dvorana'!B36</f>
        <v>LAZ</v>
      </c>
      <c r="C37" s="71">
        <f>IFERROR(VLOOKUP('12'!B37,'PS dvorana'!$B$4:$I$108,8,FALSE),"")</f>
        <v>700</v>
      </c>
      <c r="D37" s="71"/>
      <c r="E37" s="71"/>
      <c r="F37" s="71">
        <f>IFERROR(VLOOKUP('12'!B37,'PS van stadiona'!$B$4:$I$123,8,FALSE),"")</f>
        <v>2350</v>
      </c>
      <c r="G37" s="71"/>
      <c r="H37" s="71"/>
      <c r="I37" s="71"/>
      <c r="J37" s="71"/>
      <c r="K37" s="39">
        <f t="shared" si="1"/>
        <v>3050</v>
      </c>
      <c r="L37" s="38"/>
    </row>
    <row r="38" spans="1:14" ht="16.5" x14ac:dyDescent="0.3">
      <c r="A38" s="12">
        <v>33</v>
      </c>
      <c r="B38" s="14" t="str">
        <f>'PS dvorana'!B37</f>
        <v>BKL</v>
      </c>
      <c r="C38" s="71">
        <f>IFERROR(VLOOKUP('12'!B38,'PS dvorana'!$B$4:$I$108,8,FALSE),"")</f>
        <v>650</v>
      </c>
      <c r="D38" s="71"/>
      <c r="E38" s="71"/>
      <c r="F38" s="71" t="str">
        <f>IFERROR(VLOOKUP('12'!B38,'PS van stadiona'!$B$4:$I$123,8,FALSE),"")</f>
        <v/>
      </c>
      <c r="G38" s="71"/>
      <c r="H38" s="71"/>
      <c r="I38" s="71"/>
      <c r="J38" s="71"/>
      <c r="K38" s="39">
        <f t="shared" si="1"/>
        <v>650</v>
      </c>
      <c r="L38" s="38"/>
    </row>
    <row r="39" spans="1:14" ht="16.5" x14ac:dyDescent="0.3">
      <c r="A39" s="12">
        <v>34</v>
      </c>
      <c r="B39" s="14" t="str">
        <f>'PS dvorana'!B38</f>
        <v>NIŠ</v>
      </c>
      <c r="C39" s="71">
        <f>IFERROR(VLOOKUP('12'!B39,'PS dvorana'!$B$4:$I$108,8,FALSE),"")</f>
        <v>600</v>
      </c>
      <c r="D39" s="71"/>
      <c r="E39" s="71"/>
      <c r="F39" s="71" t="str">
        <f>IFERROR(VLOOKUP('12'!B39,'PS van stadiona'!$B$4:$I$123,8,FALSE),"")</f>
        <v/>
      </c>
      <c r="G39" s="71"/>
      <c r="H39" s="71"/>
      <c r="I39" s="71"/>
      <c r="J39" s="71"/>
      <c r="K39" s="39">
        <f t="shared" si="1"/>
        <v>600</v>
      </c>
      <c r="L39" s="38"/>
    </row>
    <row r="40" spans="1:14" ht="16.5" x14ac:dyDescent="0.3">
      <c r="A40" s="12">
        <v>35</v>
      </c>
      <c r="B40" s="14" t="str">
        <f>'PS dvorana'!B39</f>
        <v>ABB</v>
      </c>
      <c r="C40" s="71">
        <f>IFERROR(VLOOKUP('12'!B40,'PS dvorana'!$B$4:$I$108,8,FALSE),"")</f>
        <v>600</v>
      </c>
      <c r="D40" s="71"/>
      <c r="E40" s="71"/>
      <c r="F40" s="71" t="str">
        <f>IFERROR(VLOOKUP('12'!B40,'PS van stadiona'!$B$4:$I$123,8,FALSE),"")</f>
        <v/>
      </c>
      <c r="G40" s="71"/>
      <c r="H40" s="71"/>
      <c r="I40" s="71">
        <v>1150</v>
      </c>
      <c r="J40" s="71"/>
      <c r="K40" s="39">
        <f t="shared" si="1"/>
        <v>1750</v>
      </c>
      <c r="L40" s="38"/>
    </row>
    <row r="41" spans="1:14" ht="15" customHeight="1" x14ac:dyDescent="0.3">
      <c r="A41" s="12">
        <v>36</v>
      </c>
      <c r="B41" s="14" t="str">
        <f>'PS dvorana'!B40</f>
        <v>HMK</v>
      </c>
      <c r="C41" s="71">
        <f>IFERROR(VLOOKUP('12'!B41,'PS dvorana'!$B$4:$I$108,8,FALSE),"")</f>
        <v>550</v>
      </c>
      <c r="D41" s="71"/>
      <c r="E41" s="71"/>
      <c r="F41" s="71">
        <f>IFERROR(VLOOKUP('12'!B41,'PS van stadiona'!$B$4:$I$123,8,FALSE),"")</f>
        <v>1100</v>
      </c>
      <c r="G41" s="71"/>
      <c r="H41" s="71"/>
      <c r="I41" s="71"/>
      <c r="J41" s="71"/>
      <c r="K41" s="39">
        <f t="shared" si="1"/>
        <v>1650</v>
      </c>
      <c r="L41" s="38"/>
    </row>
    <row r="42" spans="1:14" ht="16.5" x14ac:dyDescent="0.3">
      <c r="A42" s="12">
        <v>37</v>
      </c>
      <c r="B42" s="14" t="str">
        <f>'PS dvorana'!B41</f>
        <v>DUL</v>
      </c>
      <c r="C42" s="71">
        <f>IFERROR(VLOOKUP('12'!B42,'PS dvorana'!$B$4:$I$108,8,FALSE),"")</f>
        <v>500</v>
      </c>
      <c r="D42" s="71"/>
      <c r="E42" s="71"/>
      <c r="F42" s="71" t="str">
        <f>IFERROR(VLOOKUP('12'!B42,'PS van stadiona'!$B$4:$I$123,8,FALSE),"")</f>
        <v/>
      </c>
      <c r="G42" s="71"/>
      <c r="H42" s="71"/>
      <c r="I42" s="71"/>
      <c r="J42" s="71"/>
      <c r="K42" s="39">
        <f t="shared" si="1"/>
        <v>500</v>
      </c>
      <c r="L42" s="41"/>
      <c r="M42" s="42"/>
      <c r="N42" s="42"/>
    </row>
    <row r="43" spans="1:14" s="42" customFormat="1" ht="16.5" x14ac:dyDescent="0.3">
      <c r="A43" s="12">
        <v>38</v>
      </c>
      <c r="B43" s="14" t="str">
        <f>'PS dvorana'!B42</f>
        <v>SPM</v>
      </c>
      <c r="C43" s="71">
        <f>IFERROR(VLOOKUP('12'!B43,'PS dvorana'!$B$4:$I$108,8,FALSE),"")</f>
        <v>450</v>
      </c>
      <c r="D43" s="71"/>
      <c r="E43" s="71"/>
      <c r="F43" s="71" t="str">
        <f>IFERROR(VLOOKUP('12'!B43,'PS van stadiona'!$B$4:$I$123,8,FALSE),"")</f>
        <v/>
      </c>
      <c r="G43" s="71"/>
      <c r="H43" s="71"/>
      <c r="I43" s="71"/>
      <c r="J43" s="71"/>
      <c r="K43" s="39">
        <f t="shared" si="1"/>
        <v>450</v>
      </c>
    </row>
    <row r="44" spans="1:14" ht="16.5" x14ac:dyDescent="0.3">
      <c r="A44" s="12">
        <v>39</v>
      </c>
      <c r="B44" s="14" t="str">
        <f>'PS dvorana'!B43</f>
        <v>ČAČ</v>
      </c>
      <c r="C44" s="71">
        <f>IFERROR(VLOOKUP('12'!B44,'PS dvorana'!$B$4:$I$108,8,FALSE),"")</f>
        <v>450</v>
      </c>
      <c r="D44" s="71"/>
      <c r="E44" s="71"/>
      <c r="F44" s="71">
        <f>IFERROR(VLOOKUP('12'!B44,'PS van stadiona'!$B$4:$I$123,8,FALSE),"")</f>
        <v>2700</v>
      </c>
      <c r="G44" s="71"/>
      <c r="H44" s="71"/>
      <c r="I44" s="71">
        <v>200</v>
      </c>
      <c r="J44" s="71"/>
      <c r="K44" s="39">
        <f t="shared" si="1"/>
        <v>3350</v>
      </c>
      <c r="L44" s="38"/>
    </row>
    <row r="45" spans="1:14" ht="16.5" x14ac:dyDescent="0.3">
      <c r="A45" s="12">
        <v>40</v>
      </c>
      <c r="B45" s="14" t="str">
        <f>'PS dvorana'!B44</f>
        <v>SSM</v>
      </c>
      <c r="C45" s="71">
        <f>IFERROR(VLOOKUP('12'!B45,'PS dvorana'!$B$4:$I$108,8,FALSE),"")</f>
        <v>450</v>
      </c>
      <c r="D45" s="71"/>
      <c r="E45" s="71"/>
      <c r="F45" s="71">
        <f>IFERROR(VLOOKUP('12'!B45,'PS van stadiona'!$B$4:$I$123,8,FALSE),"")</f>
        <v>500</v>
      </c>
      <c r="G45" s="71"/>
      <c r="H45" s="71"/>
      <c r="I45" s="71">
        <v>400</v>
      </c>
      <c r="J45" s="71"/>
      <c r="K45" s="39">
        <f t="shared" si="1"/>
        <v>1350</v>
      </c>
      <c r="L45" s="38"/>
    </row>
    <row r="46" spans="1:14" ht="16.5" x14ac:dyDescent="0.3">
      <c r="A46" s="12">
        <v>41</v>
      </c>
      <c r="B46" s="14" t="str">
        <f>'PS dvorana'!B45</f>
        <v>VVA</v>
      </c>
      <c r="C46" s="71">
        <f>IFERROR(VLOOKUP('12'!B46,'PS dvorana'!$B$4:$I$108,8,FALSE),"")</f>
        <v>400</v>
      </c>
      <c r="D46" s="71"/>
      <c r="E46" s="71"/>
      <c r="F46" s="71">
        <f>IFERROR(VLOOKUP('12'!B46,'PS van stadiona'!$B$4:$I$123,8,FALSE),"")</f>
        <v>0</v>
      </c>
      <c r="G46" s="71"/>
      <c r="H46" s="71"/>
      <c r="I46" s="71"/>
      <c r="J46" s="71"/>
      <c r="K46" s="39">
        <f t="shared" si="1"/>
        <v>400</v>
      </c>
      <c r="L46" s="38"/>
    </row>
    <row r="47" spans="1:14" ht="16.5" x14ac:dyDescent="0.3">
      <c r="A47" s="12">
        <v>42</v>
      </c>
      <c r="B47" s="14" t="str">
        <f>'PS dvorana'!B46</f>
        <v>PKI</v>
      </c>
      <c r="C47" s="71">
        <f>IFERROR(VLOOKUP('12'!B47,'PS dvorana'!$B$4:$I$108,8,FALSE),"")</f>
        <v>400</v>
      </c>
      <c r="D47" s="71"/>
      <c r="E47" s="71"/>
      <c r="F47" s="71" t="str">
        <f>IFERROR(VLOOKUP('12'!B47,'PS van stadiona'!$B$4:$I$123,8,FALSE),"")</f>
        <v/>
      </c>
      <c r="G47" s="71"/>
      <c r="H47" s="71"/>
      <c r="I47" s="71">
        <v>150</v>
      </c>
      <c r="J47" s="71"/>
      <c r="K47" s="39">
        <f t="shared" si="1"/>
        <v>550</v>
      </c>
      <c r="L47" s="38"/>
    </row>
    <row r="48" spans="1:14" ht="16.5" x14ac:dyDescent="0.3">
      <c r="A48" s="12">
        <v>43</v>
      </c>
      <c r="B48" s="14" t="str">
        <f>'PS dvorana'!B47</f>
        <v>KRA</v>
      </c>
      <c r="C48" s="71">
        <f>IFERROR(VLOOKUP('12'!B48,'PS dvorana'!$B$4:$I$108,8,FALSE),"")</f>
        <v>300</v>
      </c>
      <c r="D48" s="71"/>
      <c r="E48" s="71"/>
      <c r="F48" s="71" t="str">
        <f>IFERROR(VLOOKUP('12'!B48,'PS van stadiona'!$B$4:$I$123,8,FALSE),"")</f>
        <v/>
      </c>
      <c r="G48" s="71"/>
      <c r="H48" s="71"/>
      <c r="I48" s="71"/>
      <c r="J48" s="71"/>
      <c r="K48" s="39">
        <f t="shared" si="1"/>
        <v>300</v>
      </c>
      <c r="L48" s="38"/>
    </row>
    <row r="49" spans="1:12" ht="16.5" x14ac:dyDescent="0.3">
      <c r="A49" s="12">
        <v>44</v>
      </c>
      <c r="B49" s="14" t="str">
        <f>'PS dvorana'!B48</f>
        <v>CER</v>
      </c>
      <c r="C49" s="71">
        <f>IFERROR(VLOOKUP('12'!B49,'PS dvorana'!$B$4:$I$108,8,FALSE),"")</f>
        <v>300</v>
      </c>
      <c r="D49" s="71"/>
      <c r="E49" s="71"/>
      <c r="F49" s="71" t="str">
        <f>IFERROR(VLOOKUP('12'!B49,'PS van stadiona'!$B$4:$I$123,8,FALSE),"")</f>
        <v/>
      </c>
      <c r="G49" s="71"/>
      <c r="H49" s="71"/>
      <c r="I49" s="71">
        <v>150</v>
      </c>
      <c r="J49" s="71"/>
      <c r="K49" s="39">
        <f t="shared" si="1"/>
        <v>450</v>
      </c>
      <c r="L49" s="38"/>
    </row>
    <row r="50" spans="1:12" ht="16.5" x14ac:dyDescent="0.3">
      <c r="A50" s="12">
        <v>45</v>
      </c>
      <c r="B50" s="14" t="str">
        <f>'PS dvorana'!B49</f>
        <v>RNI</v>
      </c>
      <c r="C50" s="71">
        <f>IFERROR(VLOOKUP('12'!B50,'PS dvorana'!$B$4:$I$108,8,FALSE),"")</f>
        <v>300</v>
      </c>
      <c r="D50" s="71"/>
      <c r="E50" s="71"/>
      <c r="F50" s="71">
        <f>IFERROR(VLOOKUP('12'!B50,'PS van stadiona'!$B$4:$I$123,8,FALSE),"")</f>
        <v>0</v>
      </c>
      <c r="G50" s="71"/>
      <c r="H50" s="71"/>
      <c r="I50" s="71">
        <v>150</v>
      </c>
      <c r="J50" s="71"/>
      <c r="K50" s="39">
        <f t="shared" si="1"/>
        <v>450</v>
      </c>
      <c r="L50" s="38"/>
    </row>
    <row r="51" spans="1:12" ht="16.5" x14ac:dyDescent="0.3">
      <c r="A51" s="12">
        <v>46</v>
      </c>
      <c r="B51" s="14" t="str">
        <f>'PS dvorana'!B50</f>
        <v>MLD</v>
      </c>
      <c r="C51" s="71">
        <f>IFERROR(VLOOKUP('12'!B51,'PS dvorana'!$B$4:$I$108,8,FALSE),"")</f>
        <v>200</v>
      </c>
      <c r="D51" s="71"/>
      <c r="E51" s="71"/>
      <c r="F51" s="71" t="str">
        <f>IFERROR(VLOOKUP('12'!B51,'PS van stadiona'!$B$4:$I$123,8,FALSE),"")</f>
        <v/>
      </c>
      <c r="G51" s="71"/>
      <c r="H51" s="71"/>
      <c r="I51" s="71"/>
      <c r="J51" s="71"/>
      <c r="K51" s="39">
        <f t="shared" si="1"/>
        <v>200</v>
      </c>
      <c r="L51" s="38"/>
    </row>
    <row r="52" spans="1:12" ht="16.5" x14ac:dyDescent="0.3">
      <c r="A52" s="12">
        <v>47</v>
      </c>
      <c r="B52" s="14" t="str">
        <f>'PS dvorana'!B51</f>
        <v>PAP</v>
      </c>
      <c r="C52" s="71">
        <f>IFERROR(VLOOKUP('12'!B52,'PS dvorana'!$B$4:$I$108,8,FALSE),"")</f>
        <v>150</v>
      </c>
      <c r="D52" s="71"/>
      <c r="E52" s="71"/>
      <c r="F52" s="71">
        <f>IFERROR(VLOOKUP('12'!B52,'PS van stadiona'!$B$4:$I$123,8,FALSE),"")</f>
        <v>0</v>
      </c>
      <c r="G52" s="71"/>
      <c r="H52" s="71"/>
      <c r="I52" s="71"/>
      <c r="J52" s="71"/>
      <c r="K52" s="39">
        <f t="shared" si="1"/>
        <v>150</v>
      </c>
      <c r="L52" s="38"/>
    </row>
    <row r="53" spans="1:12" ht="16.5" x14ac:dyDescent="0.3">
      <c r="A53" s="12">
        <v>48</v>
      </c>
      <c r="B53" s="14" t="str">
        <f>'PS dvorana'!B52</f>
        <v>SOP</v>
      </c>
      <c r="C53" s="71">
        <f>IFERROR(VLOOKUP('12'!B53,'PS dvorana'!$B$4:$I$108,8,FALSE),"")</f>
        <v>100</v>
      </c>
      <c r="D53" s="71"/>
      <c r="E53" s="71"/>
      <c r="F53" s="71">
        <f>IFERROR(VLOOKUP('12'!B53,'PS van stadiona'!$B$4:$I$123,8,FALSE),"")</f>
        <v>0</v>
      </c>
      <c r="G53" s="71"/>
      <c r="H53" s="71"/>
      <c r="I53" s="71"/>
      <c r="J53" s="71"/>
      <c r="K53" s="39">
        <f t="shared" si="1"/>
        <v>100</v>
      </c>
      <c r="L53" s="38"/>
    </row>
    <row r="54" spans="1:12" ht="16.5" x14ac:dyDescent="0.3">
      <c r="A54" s="12">
        <v>49</v>
      </c>
      <c r="B54" s="14" t="str">
        <f>'PS dvorana'!B53</f>
        <v>JSP</v>
      </c>
      <c r="C54" s="71">
        <f>IFERROR(VLOOKUP('12'!B54,'PS dvorana'!$B$4:$I$108,8,FALSE),"")</f>
        <v>100</v>
      </c>
      <c r="D54" s="71"/>
      <c r="E54" s="71"/>
      <c r="F54" s="71" t="str">
        <f>IFERROR(VLOOKUP('12'!B54,'PS van stadiona'!$B$4:$I$123,8,FALSE),"")</f>
        <v/>
      </c>
      <c r="G54" s="71"/>
      <c r="H54" s="71"/>
      <c r="I54" s="71"/>
      <c r="J54" s="71"/>
      <c r="K54" s="39">
        <f t="shared" si="1"/>
        <v>100</v>
      </c>
      <c r="L54" s="38"/>
    </row>
    <row r="55" spans="1:12" ht="16.5" x14ac:dyDescent="0.3">
      <c r="A55" s="12">
        <v>50</v>
      </c>
      <c r="B55" s="14" t="str">
        <f>'PS dvorana'!B54</f>
        <v>BLD</v>
      </c>
      <c r="C55" s="71">
        <f>IFERROR(VLOOKUP('12'!B55,'PS dvorana'!$B$4:$I$108,8,FALSE),"")</f>
        <v>100</v>
      </c>
      <c r="D55" s="71"/>
      <c r="E55" s="71"/>
      <c r="F55" s="71" t="str">
        <f>IFERROR(VLOOKUP('12'!B55,'PS van stadiona'!$B$4:$I$123,8,FALSE),"")</f>
        <v/>
      </c>
      <c r="G55" s="71"/>
      <c r="H55" s="71"/>
      <c r="I55" s="71"/>
      <c r="J55" s="71"/>
      <c r="K55" s="39">
        <f t="shared" si="1"/>
        <v>100</v>
      </c>
      <c r="L55" s="38"/>
    </row>
    <row r="56" spans="1:12" ht="16.5" x14ac:dyDescent="0.3">
      <c r="A56" s="12">
        <v>51</v>
      </c>
      <c r="B56" s="14" t="str">
        <f>'PS dvorana'!B55</f>
        <v>BSK</v>
      </c>
      <c r="C56" s="71">
        <f>IFERROR(VLOOKUP('12'!B56,'PS dvorana'!$B$4:$I$108,8,FALSE),"")</f>
        <v>0</v>
      </c>
      <c r="D56" s="71"/>
      <c r="E56" s="71"/>
      <c r="F56" s="71">
        <f>IFERROR(VLOOKUP('12'!B56,'PS van stadiona'!$B$4:$I$123,8,FALSE),"")</f>
        <v>0</v>
      </c>
      <c r="G56" s="71"/>
      <c r="H56" s="71"/>
      <c r="I56" s="71"/>
      <c r="J56" s="71"/>
      <c r="K56" s="39">
        <f t="shared" si="1"/>
        <v>0</v>
      </c>
      <c r="L56" s="38"/>
    </row>
    <row r="57" spans="1:12" ht="16.5" x14ac:dyDescent="0.3">
      <c r="A57" s="12">
        <v>52</v>
      </c>
      <c r="B57" s="14" t="str">
        <f>'PS dvorana'!B56</f>
        <v>FGNS</v>
      </c>
      <c r="C57" s="71">
        <f>IFERROR(VLOOKUP('12'!B57,'PS dvorana'!$B$4:$I$108,8,FALSE),"")</f>
        <v>0</v>
      </c>
      <c r="D57" s="71"/>
      <c r="E57" s="71"/>
      <c r="F57" s="71">
        <f>IFERROR(VLOOKUP('12'!B57,'PS van stadiona'!$B$4:$I$123,8,FALSE),"")</f>
        <v>0</v>
      </c>
      <c r="G57" s="71"/>
      <c r="H57" s="71"/>
      <c r="I57" s="71"/>
      <c r="J57" s="77"/>
      <c r="K57" s="39">
        <f t="shared" si="1"/>
        <v>0</v>
      </c>
      <c r="L57" s="38"/>
    </row>
    <row r="58" spans="1:12" ht="16.5" x14ac:dyDescent="0.3">
      <c r="A58" s="12">
        <v>53</v>
      </c>
      <c r="B58" s="14" t="str">
        <f>'PS dvorana'!B57</f>
        <v>INĐ</v>
      </c>
      <c r="C58" s="71">
        <f>IFERROR(VLOOKUP('12'!B58,'PS dvorana'!$B$4:$I$108,8,FALSE),"")</f>
        <v>0</v>
      </c>
      <c r="D58" s="71"/>
      <c r="E58" s="71"/>
      <c r="F58" s="71" t="str">
        <f>IFERROR(VLOOKUP('12'!B58,'PS van stadiona'!$B$4:$I$123,8,FALSE),"")</f>
        <v/>
      </c>
      <c r="G58" s="71"/>
      <c r="H58" s="71"/>
      <c r="I58" s="71"/>
      <c r="J58" s="71"/>
      <c r="K58" s="39">
        <f t="shared" si="1"/>
        <v>0</v>
      </c>
      <c r="L58" s="38"/>
    </row>
    <row r="59" spans="1:12" ht="16.5" x14ac:dyDescent="0.3">
      <c r="A59" s="12">
        <v>54</v>
      </c>
      <c r="B59" s="14" t="str">
        <f>'PS dvorana'!B58</f>
        <v>NMN</v>
      </c>
      <c r="C59" s="71">
        <f>IFERROR(VLOOKUP('12'!B59,'PS dvorana'!$B$4:$I$108,8,FALSE),"")</f>
        <v>0</v>
      </c>
      <c r="D59" s="71"/>
      <c r="E59" s="71"/>
      <c r="F59" s="71" t="str">
        <f>IFERROR(VLOOKUP('12'!B59,'PS van stadiona'!$B$4:$I$123,8,FALSE),"")</f>
        <v/>
      </c>
      <c r="G59" s="71"/>
      <c r="H59" s="71"/>
      <c r="I59" s="71"/>
      <c r="J59" s="71"/>
      <c r="K59" s="39">
        <f t="shared" si="1"/>
        <v>0</v>
      </c>
      <c r="L59" s="38"/>
    </row>
    <row r="60" spans="1:12" ht="15.75" customHeight="1" x14ac:dyDescent="0.3">
      <c r="A60" s="12">
        <v>55</v>
      </c>
      <c r="B60" s="14" t="str">
        <f>'PS dvorana'!B59</f>
        <v>SAK</v>
      </c>
      <c r="C60" s="71">
        <f>IFERROR(VLOOKUP('12'!B60,'PS dvorana'!$B$4:$I$108,8,FALSE),"")</f>
        <v>0</v>
      </c>
      <c r="D60" s="71"/>
      <c r="E60" s="71"/>
      <c r="F60" s="71" t="str">
        <f>IFERROR(VLOOKUP('12'!B60,'PS van stadiona'!$B$4:$I$123,8,FALSE),"")</f>
        <v/>
      </c>
      <c r="G60" s="71"/>
      <c r="H60" s="71"/>
      <c r="I60" s="71"/>
      <c r="J60" s="71"/>
      <c r="K60" s="39">
        <f t="shared" si="1"/>
        <v>0</v>
      </c>
      <c r="L60" s="38"/>
    </row>
    <row r="61" spans="1:12" ht="16.5" x14ac:dyDescent="0.3">
      <c r="A61" s="12">
        <v>56</v>
      </c>
      <c r="B61" s="14" t="str">
        <f>'PS dvorana'!B60</f>
        <v>SOV</v>
      </c>
      <c r="C61" s="71">
        <f>IFERROR(VLOOKUP('12'!B61,'PS dvorana'!$B$4:$I$108,8,FALSE),"")</f>
        <v>0</v>
      </c>
      <c r="D61" s="71"/>
      <c r="E61" s="71"/>
      <c r="F61" s="71" t="str">
        <f>IFERROR(VLOOKUP('12'!B61,'PS van stadiona'!$B$4:$I$123,8,FALSE),"")</f>
        <v/>
      </c>
      <c r="G61" s="71"/>
      <c r="H61" s="71"/>
      <c r="I61" s="71"/>
      <c r="J61" s="71"/>
      <c r="K61" s="39">
        <f t="shared" si="1"/>
        <v>0</v>
      </c>
      <c r="L61" s="38"/>
    </row>
    <row r="62" spans="1:12" ht="16.5" x14ac:dyDescent="0.3">
      <c r="A62" s="12">
        <v>57</v>
      </c>
      <c r="B62" s="14" t="str">
        <f>'PS dvorana'!B61</f>
        <v>ESP</v>
      </c>
      <c r="C62" s="71">
        <f>IFERROR(VLOOKUP('12'!B62,'PS dvorana'!$B$4:$I$108,8,FALSE),"")</f>
        <v>0</v>
      </c>
      <c r="D62" s="71"/>
      <c r="E62" s="71"/>
      <c r="F62" s="71" t="str">
        <f>IFERROR(VLOOKUP('12'!B62,'PS van stadiona'!$B$4:$I$123,8,FALSE),"")</f>
        <v/>
      </c>
      <c r="G62" s="71"/>
      <c r="H62" s="71"/>
      <c r="I62" s="71"/>
      <c r="J62" s="71"/>
      <c r="K62" s="39">
        <f t="shared" si="1"/>
        <v>0</v>
      </c>
      <c r="L62" s="38"/>
    </row>
    <row r="63" spans="1:12" ht="16.5" x14ac:dyDescent="0.3">
      <c r="A63" s="12">
        <v>58</v>
      </c>
      <c r="B63" s="14" t="str">
        <f>'PS dvorana'!B62</f>
        <v>ATV</v>
      </c>
      <c r="C63" s="71">
        <f>IFERROR(VLOOKUP('12'!B63,'PS dvorana'!$B$4:$I$108,8,FALSE),"")</f>
        <v>0</v>
      </c>
      <c r="D63" s="71"/>
      <c r="E63" s="71"/>
      <c r="F63" s="71" t="str">
        <f>IFERROR(VLOOKUP('12'!B63,'PS van stadiona'!$B$4:$I$123,8,FALSE),"")</f>
        <v/>
      </c>
      <c r="G63" s="71"/>
      <c r="H63" s="71"/>
      <c r="I63" s="71"/>
      <c r="J63" s="71"/>
      <c r="K63" s="39">
        <f t="shared" si="1"/>
        <v>0</v>
      </c>
      <c r="L63" s="38"/>
    </row>
    <row r="64" spans="1:12" ht="16.5" x14ac:dyDescent="0.3">
      <c r="A64" s="12">
        <v>59</v>
      </c>
      <c r="B64" s="14" t="str">
        <f>'PS dvorana'!B63</f>
        <v>KIK</v>
      </c>
      <c r="C64" s="71">
        <f>IFERROR(VLOOKUP('12'!B64,'PS dvorana'!$B$4:$I$108,8,FALSE),"")</f>
        <v>0</v>
      </c>
      <c r="D64" s="71"/>
      <c r="E64" s="71"/>
      <c r="F64" s="71" t="str">
        <f>IFERROR(VLOOKUP('12'!B64,'PS van stadiona'!$B$4:$I$123,8,FALSE),"")</f>
        <v/>
      </c>
      <c r="G64" s="71"/>
      <c r="H64" s="71"/>
      <c r="I64" s="71"/>
      <c r="J64" s="71"/>
      <c r="K64" s="39">
        <f t="shared" si="1"/>
        <v>0</v>
      </c>
      <c r="L64" s="38"/>
    </row>
    <row r="65" spans="1:12" ht="16.5" x14ac:dyDescent="0.3">
      <c r="A65" s="12">
        <v>60</v>
      </c>
      <c r="B65" s="14" t="str">
        <f>'PS dvorana'!B64</f>
        <v>KAR</v>
      </c>
      <c r="C65" s="71">
        <f>IFERROR(VLOOKUP('12'!B65,'PS dvorana'!$B$4:$I$108,8,FALSE),"")</f>
        <v>0</v>
      </c>
      <c r="D65" s="71"/>
      <c r="E65" s="71"/>
      <c r="F65" s="71" t="str">
        <f>IFERROR(VLOOKUP('12'!B65,'PS van stadiona'!$B$4:$I$123,8,FALSE),"")</f>
        <v/>
      </c>
      <c r="G65" s="71"/>
      <c r="H65" s="71"/>
      <c r="I65" s="71"/>
      <c r="J65" s="71"/>
      <c r="K65" s="39">
        <f t="shared" si="1"/>
        <v>0</v>
      </c>
      <c r="L65" s="38"/>
    </row>
    <row r="66" spans="1:12" ht="16.5" x14ac:dyDescent="0.3">
      <c r="A66" s="12">
        <v>61</v>
      </c>
      <c r="B66" s="14" t="str">
        <f>'PS dvorana'!B65</f>
        <v>FAP</v>
      </c>
      <c r="C66" s="71">
        <f>IFERROR(VLOOKUP('12'!B66,'PS dvorana'!$B$4:$I$108,8,FALSE),"")</f>
        <v>0</v>
      </c>
      <c r="D66" s="71"/>
      <c r="E66" s="71"/>
      <c r="F66" s="71" t="str">
        <f>IFERROR(VLOOKUP('12'!B66,'PS van stadiona'!$B$4:$I$123,8,FALSE),"")</f>
        <v/>
      </c>
      <c r="G66" s="71"/>
      <c r="H66" s="71"/>
      <c r="I66" s="71"/>
      <c r="J66" s="71"/>
      <c r="K66" s="39">
        <f t="shared" si="1"/>
        <v>0</v>
      </c>
      <c r="L66" s="38"/>
    </row>
    <row r="67" spans="1:12" ht="16.5" x14ac:dyDescent="0.3">
      <c r="A67" s="12">
        <v>62</v>
      </c>
      <c r="B67" s="14" t="str">
        <f>'PS dvorana'!B66</f>
        <v>MKŠ</v>
      </c>
      <c r="C67" s="71">
        <f>IFERROR(VLOOKUP('12'!B67,'PS dvorana'!$B$4:$I$108,8,FALSE),"")</f>
        <v>0</v>
      </c>
      <c r="D67" s="71"/>
      <c r="E67" s="71"/>
      <c r="F67" s="71">
        <f>IFERROR(VLOOKUP('12'!B67,'PS van stadiona'!$B$4:$I$123,8,FALSE),"")</f>
        <v>0</v>
      </c>
      <c r="G67" s="71"/>
      <c r="H67" s="71"/>
      <c r="I67" s="71"/>
      <c r="J67" s="71"/>
      <c r="K67" s="39">
        <f t="shared" si="1"/>
        <v>0</v>
      </c>
      <c r="L67" s="38"/>
    </row>
    <row r="68" spans="1:12" ht="16.5" x14ac:dyDescent="0.3">
      <c r="A68" s="12">
        <v>63</v>
      </c>
      <c r="B68" s="14" t="str">
        <f>'PS dvorana'!B67</f>
        <v>PRI</v>
      </c>
      <c r="C68" s="71">
        <f>IFERROR(VLOOKUP('12'!B68,'PS dvorana'!$B$4:$I$108,8,FALSE),"")</f>
        <v>0</v>
      </c>
      <c r="D68" s="71"/>
      <c r="E68" s="71"/>
      <c r="F68" s="71" t="str">
        <f>IFERROR(VLOOKUP('12'!B68,'PS van stadiona'!$B$4:$I$123,8,FALSE),"")</f>
        <v/>
      </c>
      <c r="G68" s="71"/>
      <c r="H68" s="71"/>
      <c r="I68" s="71"/>
      <c r="J68" s="71">
        <v>600</v>
      </c>
      <c r="K68" s="39">
        <f t="shared" si="1"/>
        <v>600</v>
      </c>
      <c r="L68" s="38"/>
    </row>
    <row r="69" spans="1:12" ht="16.5" x14ac:dyDescent="0.3">
      <c r="A69" s="12">
        <v>64</v>
      </c>
      <c r="B69" s="14" t="str">
        <f>'PS dvorana'!B68</f>
        <v>TKM</v>
      </c>
      <c r="C69" s="71">
        <f>IFERROR(VLOOKUP('12'!B69,'PS dvorana'!$B$4:$I$108,8,FALSE),"")</f>
        <v>0</v>
      </c>
      <c r="D69" s="71"/>
      <c r="E69" s="71"/>
      <c r="F69" s="71">
        <f>IFERROR(VLOOKUP('12'!B69,'PS van stadiona'!$B$4:$I$123,8,FALSE),"")</f>
        <v>0</v>
      </c>
      <c r="G69" s="71"/>
      <c r="H69" s="71"/>
      <c r="I69" s="71"/>
      <c r="J69" s="71"/>
      <c r="K69" s="39">
        <f t="shared" si="1"/>
        <v>0</v>
      </c>
      <c r="L69" s="38"/>
    </row>
    <row r="70" spans="1:12" ht="16.5" x14ac:dyDescent="0.3">
      <c r="A70" s="12">
        <v>65</v>
      </c>
      <c r="B70" s="14" t="str">
        <f>'PS dvorana'!B69</f>
        <v>PKNJ</v>
      </c>
      <c r="C70" s="71">
        <f>IFERROR(VLOOKUP('12'!B70,'PS dvorana'!$B$4:$I$108,8,FALSE),"")</f>
        <v>0</v>
      </c>
      <c r="D70" s="71"/>
      <c r="E70" s="71"/>
      <c r="F70" s="71" t="str">
        <f>IFERROR(VLOOKUP('12'!B70,'PS van stadiona'!$B$4:$I$123,8,FALSE),"")</f>
        <v/>
      </c>
      <c r="G70" s="71"/>
      <c r="H70" s="71"/>
      <c r="I70" s="71"/>
      <c r="J70" s="71"/>
      <c r="K70" s="39">
        <f t="shared" si="1"/>
        <v>0</v>
      </c>
      <c r="L70" s="38"/>
    </row>
    <row r="71" spans="1:12" ht="16.5" x14ac:dyDescent="0.3">
      <c r="A71" s="12">
        <v>66</v>
      </c>
      <c r="B71" s="14" t="str">
        <f>'PS dvorana'!B70</f>
        <v>AKD</v>
      </c>
      <c r="C71" s="71">
        <f>IFERROR(VLOOKUP('12'!B71,'PS dvorana'!$B$4:$I$108,8,FALSE),"")</f>
        <v>0</v>
      </c>
      <c r="D71" s="71"/>
      <c r="E71" s="71"/>
      <c r="F71" s="71" t="str">
        <f>IFERROR(VLOOKUP('12'!B71,'PS van stadiona'!$B$4:$I$123,8,FALSE),"")</f>
        <v/>
      </c>
      <c r="G71" s="71"/>
      <c r="H71" s="71"/>
      <c r="I71" s="71"/>
      <c r="J71" s="71"/>
      <c r="K71" s="39">
        <f t="shared" si="1"/>
        <v>0</v>
      </c>
      <c r="L71" s="38"/>
    </row>
    <row r="72" spans="1:12" ht="16.5" x14ac:dyDescent="0.3">
      <c r="A72" s="12">
        <v>67</v>
      </c>
      <c r="B72" s="14" t="str">
        <f>'PS dvorana'!B71</f>
        <v>MLU</v>
      </c>
      <c r="C72" s="71">
        <f>IFERROR(VLOOKUP('12'!B72,'PS dvorana'!$B$4:$I$108,8,FALSE),"")</f>
        <v>0</v>
      </c>
      <c r="D72" s="71"/>
      <c r="E72" s="71"/>
      <c r="F72" s="71">
        <f>IFERROR(VLOOKUP('12'!B72,'PS van stadiona'!$B$4:$I$123,8,FALSE),"")</f>
        <v>500</v>
      </c>
      <c r="G72" s="71"/>
      <c r="H72" s="71"/>
      <c r="I72" s="71"/>
      <c r="J72" s="71"/>
      <c r="K72" s="39">
        <f t="shared" si="1"/>
        <v>500</v>
      </c>
      <c r="L72" s="38"/>
    </row>
    <row r="73" spans="1:12" ht="16.5" x14ac:dyDescent="0.3">
      <c r="A73" s="12">
        <v>68</v>
      </c>
      <c r="B73" s="14" t="str">
        <f>'PS dvorana'!B72</f>
        <v>UŽI</v>
      </c>
      <c r="C73" s="71">
        <f>IFERROR(VLOOKUP('12'!B73,'PS dvorana'!$B$4:$I$108,8,FALSE),"")</f>
        <v>0</v>
      </c>
      <c r="D73" s="71"/>
      <c r="E73" s="71"/>
      <c r="F73" s="71">
        <f>IFERROR(VLOOKUP('12'!B73,'PS van stadiona'!$B$4:$I$123,8,FALSE),"")</f>
        <v>0</v>
      </c>
      <c r="G73" s="71"/>
      <c r="H73" s="71"/>
      <c r="I73" s="71"/>
      <c r="J73" s="71"/>
      <c r="K73" s="39">
        <f t="shared" si="1"/>
        <v>0</v>
      </c>
      <c r="L73" s="38"/>
    </row>
    <row r="74" spans="1:12" ht="16.5" x14ac:dyDescent="0.3">
      <c r="A74" s="12">
        <v>69</v>
      </c>
      <c r="B74" s="14" t="str">
        <f>'PS dvorana'!B73</f>
        <v>TAP</v>
      </c>
      <c r="C74" s="71">
        <f>IFERROR(VLOOKUP('12'!B74,'PS dvorana'!$B$4:$I$108,8,FALSE),"")</f>
        <v>0</v>
      </c>
      <c r="D74" s="71"/>
      <c r="E74" s="71"/>
      <c r="F74" s="71" t="str">
        <f>IFERROR(VLOOKUP('12'!B74,'PS van stadiona'!$B$4:$I$123,8,FALSE),"")</f>
        <v/>
      </c>
      <c r="G74" s="71"/>
      <c r="H74" s="71"/>
      <c r="I74" s="71"/>
      <c r="J74" s="71"/>
      <c r="K74" s="39">
        <f t="shared" si="1"/>
        <v>0</v>
      </c>
      <c r="L74" s="38"/>
    </row>
    <row r="75" spans="1:12" ht="16.5" x14ac:dyDescent="0.3">
      <c r="A75" s="12">
        <v>70</v>
      </c>
      <c r="B75" s="14" t="e">
        <f>'PS dvorana'!#REF!</f>
        <v>#REF!</v>
      </c>
      <c r="C75" s="71" t="str">
        <f>IFERROR(VLOOKUP('12'!B75,'PS dvorana'!$B$4:$I$108,8,FALSE),"")</f>
        <v/>
      </c>
      <c r="D75" s="71"/>
      <c r="E75" s="71"/>
      <c r="F75" s="71" t="str">
        <f>IFERROR(VLOOKUP('12'!B75,'PS van stadiona'!$B$4:$I$123,8,FALSE),"")</f>
        <v/>
      </c>
      <c r="G75" s="71"/>
      <c r="H75" s="71"/>
      <c r="I75" s="71"/>
      <c r="J75" s="71"/>
      <c r="K75" s="39">
        <f t="shared" ref="K75:K94" si="2">SUM(C75:J75)</f>
        <v>0</v>
      </c>
      <c r="L75" s="38"/>
    </row>
    <row r="76" spans="1:12" ht="16.5" x14ac:dyDescent="0.3">
      <c r="A76" s="12">
        <v>71</v>
      </c>
      <c r="B76" s="14" t="e">
        <f>'PS dvorana'!#REF!</f>
        <v>#REF!</v>
      </c>
      <c r="C76" s="71" t="str">
        <f>IFERROR(VLOOKUP('12'!B76,'PS dvorana'!$B$4:$I$108,8,FALSE),"")</f>
        <v/>
      </c>
      <c r="D76" s="71"/>
      <c r="E76" s="71"/>
      <c r="F76" s="71" t="str">
        <f>IFERROR(VLOOKUP('12'!B76,'PS van stadiona'!$B$4:$I$123,8,FALSE),"")</f>
        <v/>
      </c>
      <c r="G76" s="71"/>
      <c r="H76" s="71"/>
      <c r="I76" s="71">
        <v>150</v>
      </c>
      <c r="J76" s="71"/>
      <c r="K76" s="39">
        <f t="shared" si="2"/>
        <v>150</v>
      </c>
      <c r="L76" s="38"/>
    </row>
    <row r="77" spans="1:12" ht="16.5" x14ac:dyDescent="0.3">
      <c r="A77" s="12">
        <v>72</v>
      </c>
      <c r="B77" s="14" t="e">
        <f>'PS dvorana'!#REF!</f>
        <v>#REF!</v>
      </c>
      <c r="C77" s="71" t="str">
        <f>IFERROR(VLOOKUP('12'!B77,'PS dvorana'!$B$4:$I$108,8,FALSE),"")</f>
        <v/>
      </c>
      <c r="D77" s="71"/>
      <c r="E77" s="71"/>
      <c r="F77" s="71" t="str">
        <f>IFERROR(VLOOKUP('12'!B77,'PS van stadiona'!$B$4:$I$123,8,FALSE),"")</f>
        <v/>
      </c>
      <c r="G77" s="71"/>
      <c r="H77" s="71"/>
      <c r="I77" s="71"/>
      <c r="J77" s="71"/>
      <c r="K77" s="39">
        <f t="shared" si="2"/>
        <v>0</v>
      </c>
      <c r="L77" s="38"/>
    </row>
    <row r="78" spans="1:12" ht="16.5" x14ac:dyDescent="0.3">
      <c r="A78" s="12">
        <v>73</v>
      </c>
      <c r="B78" s="14" t="str">
        <f>'PS dvorana'!B74</f>
        <v>AKB</v>
      </c>
      <c r="C78" s="71">
        <f>IFERROR(VLOOKUP('12'!B78,'PS dvorana'!$B$4:$I$108,8,FALSE),"")</f>
        <v>0</v>
      </c>
      <c r="D78" s="71"/>
      <c r="E78" s="71"/>
      <c r="F78" s="71"/>
      <c r="G78" s="71"/>
      <c r="H78" s="71"/>
      <c r="I78" s="71"/>
      <c r="J78" s="71"/>
      <c r="K78" s="39">
        <f t="shared" si="2"/>
        <v>0</v>
      </c>
      <c r="L78" s="38"/>
    </row>
    <row r="79" spans="1:12" ht="16.5" x14ac:dyDescent="0.3">
      <c r="A79" s="12">
        <v>74</v>
      </c>
      <c r="B79" s="14" t="str">
        <f>'PS dvorana'!B75</f>
        <v>BEČ</v>
      </c>
      <c r="C79" s="71">
        <f>IFERROR(VLOOKUP('12'!B79,'PS dvorana'!$B$4:$I$108,8,FALSE),"")</f>
        <v>0</v>
      </c>
      <c r="D79" s="71"/>
      <c r="E79" s="71"/>
      <c r="F79" s="71"/>
      <c r="G79" s="71"/>
      <c r="H79" s="71"/>
      <c r="I79" s="71"/>
      <c r="J79" s="71"/>
      <c r="K79" s="39">
        <f t="shared" si="2"/>
        <v>0</v>
      </c>
      <c r="L79" s="38"/>
    </row>
    <row r="80" spans="1:12" ht="16.5" x14ac:dyDescent="0.3">
      <c r="A80" s="12">
        <v>75</v>
      </c>
      <c r="B80" s="14" t="str">
        <f>'PS dvorana'!B76</f>
        <v>BSK</v>
      </c>
      <c r="C80" s="71">
        <f>IFERROR(VLOOKUP('12'!B80,'PS dvorana'!$B$4:$I$108,8,FALSE),"")</f>
        <v>0</v>
      </c>
      <c r="D80" s="71"/>
      <c r="E80" s="71"/>
      <c r="F80" s="71"/>
      <c r="G80" s="71"/>
      <c r="H80" s="71"/>
      <c r="I80" s="71"/>
      <c r="J80" s="71"/>
      <c r="K80" s="39">
        <f t="shared" si="2"/>
        <v>0</v>
      </c>
      <c r="L80" s="38"/>
    </row>
    <row r="81" spans="1:12" ht="16.5" x14ac:dyDescent="0.3">
      <c r="A81" s="12">
        <v>76</v>
      </c>
      <c r="B81" s="14" t="str">
        <f>'PS dvorana'!B77</f>
        <v>CJB</v>
      </c>
      <c r="C81" s="71">
        <f>IFERROR(VLOOKUP('12'!B81,'PS dvorana'!$B$4:$I$108,8,FALSE),"")</f>
        <v>0</v>
      </c>
      <c r="D81" s="71"/>
      <c r="E81" s="71"/>
      <c r="F81" s="71"/>
      <c r="G81" s="71"/>
      <c r="H81" s="71"/>
      <c r="I81" s="71"/>
      <c r="J81" s="71"/>
      <c r="K81" s="39">
        <f t="shared" si="2"/>
        <v>0</v>
      </c>
      <c r="L81" s="38"/>
    </row>
    <row r="82" spans="1:12" ht="16.5" x14ac:dyDescent="0.3">
      <c r="A82" s="12">
        <v>78</v>
      </c>
      <c r="B82" s="14" t="str">
        <f>'PS dvorana'!B79</f>
        <v>DTPM</v>
      </c>
      <c r="C82" s="71">
        <f>IFERROR(VLOOKUP('12'!B82,'PS dvorana'!$B$4:$I$108,8,FALSE),"")</f>
        <v>0</v>
      </c>
      <c r="D82" s="71"/>
      <c r="E82" s="71"/>
      <c r="F82" s="71"/>
      <c r="G82" s="71"/>
      <c r="H82" s="71"/>
      <c r="I82" s="71"/>
      <c r="J82" s="71"/>
      <c r="K82" s="39">
        <f t="shared" si="2"/>
        <v>0</v>
      </c>
      <c r="L82" s="38"/>
    </row>
    <row r="83" spans="1:12" ht="16.5" x14ac:dyDescent="0.3">
      <c r="A83" s="12">
        <v>79</v>
      </c>
      <c r="B83" s="14" t="str">
        <f>'PS dvorana'!B80</f>
        <v>JIV</v>
      </c>
      <c r="C83" s="71">
        <f>IFERROR(VLOOKUP('12'!B83,'PS dvorana'!$B$4:$I$108,8,FALSE),"")</f>
        <v>0</v>
      </c>
      <c r="D83" s="71"/>
      <c r="E83" s="71"/>
      <c r="F83" s="71"/>
      <c r="G83" s="71"/>
      <c r="H83" s="71"/>
      <c r="I83" s="71"/>
      <c r="J83" s="71"/>
      <c r="K83" s="39">
        <f t="shared" si="2"/>
        <v>0</v>
      </c>
      <c r="L83" s="38"/>
    </row>
    <row r="84" spans="1:12" ht="16.5" x14ac:dyDescent="0.3">
      <c r="A84" s="12">
        <v>81</v>
      </c>
      <c r="B84" s="14" t="str">
        <f>'PS dvorana'!B82</f>
        <v>STT</v>
      </c>
      <c r="C84" s="71">
        <f>IFERROR(VLOOKUP('12'!B84,'PS dvorana'!$B$4:$I$108,8,FALSE),"")</f>
        <v>0</v>
      </c>
      <c r="D84" s="71"/>
      <c r="E84" s="71"/>
      <c r="F84" s="71"/>
      <c r="G84" s="71"/>
      <c r="H84" s="71"/>
      <c r="I84" s="71"/>
      <c r="J84" s="71"/>
      <c r="K84" s="39">
        <f t="shared" si="2"/>
        <v>0</v>
      </c>
      <c r="L84" s="38"/>
    </row>
    <row r="85" spans="1:12" ht="16.5" x14ac:dyDescent="0.3">
      <c r="A85" s="12">
        <v>84</v>
      </c>
      <c r="B85" s="14" t="str">
        <f>'PS dvorana'!B85</f>
        <v>TKM</v>
      </c>
      <c r="C85" s="71">
        <f>IFERROR(VLOOKUP('12'!B85,'PS dvorana'!$B$4:$I$108,8,FALSE),"")</f>
        <v>0</v>
      </c>
      <c r="D85" s="71"/>
      <c r="E85" s="71"/>
      <c r="F85" s="71"/>
      <c r="G85" s="71"/>
      <c r="H85" s="71"/>
      <c r="I85" s="71"/>
      <c r="J85" s="71"/>
      <c r="K85" s="39">
        <f t="shared" si="2"/>
        <v>0</v>
      </c>
      <c r="L85" s="38"/>
    </row>
    <row r="86" spans="1:12" ht="16.5" x14ac:dyDescent="0.3">
      <c r="A86" s="12">
        <v>86</v>
      </c>
      <c r="B86" s="14" t="str">
        <f>'PS dvorana'!B87</f>
        <v>VMV</v>
      </c>
      <c r="C86" s="71">
        <f>IFERROR(VLOOKUP('12'!B86,'PS dvorana'!$B$4:$I$108,8,FALSE),"")</f>
        <v>0</v>
      </c>
      <c r="D86" s="71"/>
      <c r="E86" s="71"/>
      <c r="F86" s="71"/>
      <c r="G86" s="71"/>
      <c r="H86" s="71"/>
      <c r="I86" s="71"/>
      <c r="J86" s="77"/>
      <c r="K86" s="39">
        <f t="shared" si="2"/>
        <v>0</v>
      </c>
    </row>
    <row r="87" spans="1:12" ht="16.5" x14ac:dyDescent="0.3">
      <c r="A87" s="12">
        <v>87</v>
      </c>
      <c r="B87" s="14" t="str">
        <f>'PS dvorana'!B88</f>
        <v>SOM</v>
      </c>
      <c r="C87" s="71">
        <f>IFERROR(VLOOKUP('12'!B87,'PS dvorana'!$B$4:$I$108,8,FALSE),"")</f>
        <v>0</v>
      </c>
      <c r="D87" s="71"/>
      <c r="E87" s="71"/>
      <c r="F87" s="71"/>
      <c r="G87" s="71"/>
      <c r="H87" s="71"/>
      <c r="I87" s="71"/>
      <c r="J87" s="71"/>
      <c r="K87" s="39">
        <f t="shared" si="2"/>
        <v>0</v>
      </c>
    </row>
    <row r="88" spans="1:12" ht="16.5" x14ac:dyDescent="0.3">
      <c r="A88" s="12">
        <v>88</v>
      </c>
      <c r="B88" s="14" t="str">
        <f>'PS dvorana'!B89</f>
        <v>FGNS</v>
      </c>
      <c r="C88" s="71">
        <f>IFERROR(VLOOKUP('12'!B88,'PS dvorana'!$B$4:$I$108,8,FALSE),"")</f>
        <v>0</v>
      </c>
      <c r="D88" s="71"/>
      <c r="E88" s="71"/>
      <c r="F88" s="71"/>
      <c r="G88" s="71"/>
      <c r="H88" s="71"/>
      <c r="I88" s="71"/>
      <c r="J88" s="71"/>
      <c r="K88" s="39">
        <f t="shared" si="2"/>
        <v>0</v>
      </c>
    </row>
    <row r="89" spans="1:12" ht="16.5" x14ac:dyDescent="0.3">
      <c r="A89" s="12">
        <v>92</v>
      </c>
      <c r="B89" s="14" t="str">
        <f>'PS dvorana'!B92</f>
        <v>LEP</v>
      </c>
      <c r="C89" s="71">
        <f>IFERROR(VLOOKUP('12'!B89,'PS dvorana'!$B$4:$I$108,8,FALSE),"")</f>
        <v>0</v>
      </c>
      <c r="D89" s="71"/>
      <c r="E89" s="71"/>
      <c r="F89" s="71"/>
      <c r="G89" s="71"/>
      <c r="H89" s="71"/>
      <c r="I89" s="71"/>
      <c r="J89" s="71"/>
      <c r="K89" s="39">
        <f t="shared" si="2"/>
        <v>0</v>
      </c>
    </row>
    <row r="90" spans="1:12" ht="16.5" x14ac:dyDescent="0.3">
      <c r="A90" s="12">
        <v>93</v>
      </c>
      <c r="B90" s="14" t="str">
        <f>'PS dvorana'!B93</f>
        <v>LES</v>
      </c>
      <c r="C90" s="71">
        <f>IFERROR(VLOOKUP('12'!B90,'PS dvorana'!$B$4:$I$108,8,FALSE),"")</f>
        <v>0</v>
      </c>
      <c r="D90" s="71"/>
      <c r="E90" s="71"/>
      <c r="F90" s="71"/>
      <c r="G90" s="71"/>
      <c r="H90" s="71"/>
      <c r="I90" s="71"/>
      <c r="J90" s="71"/>
      <c r="K90" s="39">
        <f t="shared" si="2"/>
        <v>0</v>
      </c>
    </row>
    <row r="91" spans="1:12" ht="16.5" x14ac:dyDescent="0.3">
      <c r="A91" s="12">
        <v>94</v>
      </c>
      <c r="B91" s="14" t="str">
        <f>'PS dvorana'!B94</f>
        <v>VAK</v>
      </c>
      <c r="C91" s="71">
        <f>IFERROR(VLOOKUP('12'!B91,'PS dvorana'!$B$4:$I$108,8,FALSE),"")</f>
        <v>0</v>
      </c>
      <c r="D91" s="71"/>
      <c r="E91" s="71"/>
      <c r="F91" s="71"/>
      <c r="G91" s="71"/>
      <c r="H91" s="71"/>
      <c r="I91" s="71">
        <v>50</v>
      </c>
      <c r="J91" s="71"/>
      <c r="K91" s="39">
        <f t="shared" si="2"/>
        <v>50</v>
      </c>
    </row>
    <row r="92" spans="1:12" ht="16.5" x14ac:dyDescent="0.3">
      <c r="A92" s="12">
        <v>95</v>
      </c>
      <c r="B92" s="14" t="str">
        <f>'PS dvorana'!B95</f>
        <v>MTP</v>
      </c>
      <c r="C92" s="71">
        <f>IFERROR(VLOOKUP('12'!B92,'PS dvorana'!$B$4:$I$108,8,FALSE),"")</f>
        <v>0</v>
      </c>
      <c r="D92" s="71"/>
      <c r="E92" s="71"/>
      <c r="F92" s="71"/>
      <c r="G92" s="71"/>
      <c r="H92" s="71"/>
      <c r="I92" s="71"/>
      <c r="J92" s="71"/>
      <c r="K92" s="39">
        <f t="shared" si="2"/>
        <v>0</v>
      </c>
    </row>
    <row r="93" spans="1:12" ht="16.5" x14ac:dyDescent="0.3">
      <c r="A93" s="12">
        <v>96</v>
      </c>
      <c r="B93" s="14" t="str">
        <f>'PS dvorana'!B96</f>
        <v>MKŠ</v>
      </c>
      <c r="C93" s="71">
        <f>IFERROR(VLOOKUP('12'!B93,'PS dvorana'!$B$4:$I$108,8,FALSE),"")</f>
        <v>0</v>
      </c>
      <c r="D93" s="71"/>
      <c r="E93" s="71"/>
      <c r="F93" s="71"/>
      <c r="G93" s="71"/>
      <c r="H93" s="71"/>
      <c r="I93" s="71"/>
      <c r="J93" s="71"/>
      <c r="K93" s="39">
        <f t="shared" si="2"/>
        <v>0</v>
      </c>
    </row>
    <row r="94" spans="1:12" ht="16.5" x14ac:dyDescent="0.3">
      <c r="A94" s="12">
        <v>97</v>
      </c>
      <c r="B94" s="14" t="str">
        <f>'PS dvorana'!B97</f>
        <v>SEN</v>
      </c>
      <c r="C94" s="71"/>
      <c r="D94" s="71"/>
      <c r="E94" s="71"/>
      <c r="F94" s="71"/>
      <c r="G94" s="71"/>
      <c r="H94" s="71"/>
      <c r="I94" s="71">
        <v>1000</v>
      </c>
      <c r="J94" s="71"/>
      <c r="K94" s="39">
        <f t="shared" si="2"/>
        <v>1000</v>
      </c>
    </row>
    <row r="95" spans="1:12" ht="16.5" x14ac:dyDescent="0.3">
      <c r="A95" s="12">
        <v>98</v>
      </c>
      <c r="B95" s="14" t="e">
        <f>'PS dvorana'!#REF!</f>
        <v>#REF!</v>
      </c>
      <c r="C95" s="71"/>
      <c r="D95" s="71"/>
      <c r="E95" s="71"/>
      <c r="F95" s="71"/>
      <c r="G95" s="71"/>
      <c r="H95" s="71"/>
      <c r="I95" s="71"/>
      <c r="J95" s="71"/>
      <c r="K95" s="39"/>
    </row>
    <row r="96" spans="1:12" ht="16.5" x14ac:dyDescent="0.3">
      <c r="A96" s="12">
        <v>99</v>
      </c>
      <c r="B96" s="14" t="e">
        <f>'PS dvorana'!#REF!</f>
        <v>#REF!</v>
      </c>
      <c r="C96" s="71"/>
      <c r="D96" s="71"/>
      <c r="E96" s="71"/>
      <c r="F96" s="71"/>
      <c r="G96" s="71"/>
      <c r="H96" s="71"/>
      <c r="I96" s="71"/>
      <c r="J96" s="71"/>
      <c r="K96" s="39"/>
    </row>
    <row r="97" spans="1:11" ht="16.5" x14ac:dyDescent="0.3">
      <c r="A97" s="12"/>
      <c r="B97" s="14"/>
      <c r="C97" s="71"/>
      <c r="D97" s="71"/>
      <c r="E97" s="71"/>
      <c r="F97" s="71"/>
      <c r="G97" s="71"/>
      <c r="H97" s="71"/>
      <c r="I97" s="71"/>
      <c r="J97" s="71"/>
      <c r="K97" s="39"/>
    </row>
    <row r="98" spans="1:11" ht="16.5" x14ac:dyDescent="0.3">
      <c r="A98" s="12"/>
      <c r="B98" s="14"/>
      <c r="C98" s="71"/>
      <c r="D98" s="71"/>
      <c r="E98" s="71"/>
      <c r="F98" s="71"/>
      <c r="G98" s="71"/>
      <c r="H98" s="71"/>
      <c r="I98" s="71"/>
      <c r="J98" s="71"/>
      <c r="K98" s="39"/>
    </row>
    <row r="99" spans="1:11" ht="16.5" x14ac:dyDescent="0.3">
      <c r="A99" s="12"/>
      <c r="B99" s="14"/>
      <c r="C99" s="71"/>
      <c r="D99" s="71"/>
      <c r="E99" s="71"/>
      <c r="F99" s="71"/>
      <c r="G99" s="71"/>
      <c r="H99" s="71"/>
      <c r="I99" s="71"/>
      <c r="J99" s="71"/>
      <c r="K99" s="39"/>
    </row>
    <row r="100" spans="1:11" ht="16.5" x14ac:dyDescent="0.3">
      <c r="A100" s="12"/>
      <c r="B100" s="14"/>
      <c r="C100" s="71"/>
      <c r="D100" s="71"/>
      <c r="E100" s="71"/>
      <c r="F100" s="71"/>
      <c r="G100" s="71"/>
      <c r="H100" s="71"/>
      <c r="I100" s="71"/>
      <c r="J100" s="71"/>
      <c r="K100" s="39"/>
    </row>
    <row r="101" spans="1:11" ht="16.5" x14ac:dyDescent="0.3">
      <c r="A101" s="12"/>
      <c r="B101" s="14"/>
      <c r="C101" s="71"/>
      <c r="D101" s="71"/>
      <c r="E101" s="71"/>
      <c r="F101" s="71"/>
      <c r="G101" s="71"/>
      <c r="H101" s="71"/>
      <c r="I101" s="71"/>
      <c r="J101" s="71"/>
      <c r="K101" s="39"/>
    </row>
    <row r="102" spans="1:11" ht="16.5" x14ac:dyDescent="0.3">
      <c r="A102" s="12"/>
      <c r="B102" s="14"/>
      <c r="C102" s="71"/>
      <c r="D102" s="71"/>
      <c r="E102" s="71"/>
      <c r="F102" s="71"/>
      <c r="G102" s="71"/>
      <c r="H102" s="71"/>
      <c r="I102" s="71"/>
      <c r="J102" s="71"/>
      <c r="K102" s="39"/>
    </row>
    <row r="103" spans="1:11" x14ac:dyDescent="0.2">
      <c r="C103" s="78"/>
      <c r="D103" s="78"/>
      <c r="E103" s="78"/>
      <c r="F103" s="40"/>
      <c r="G103" s="40"/>
      <c r="I103" s="40"/>
      <c r="J103" s="40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PS dvorana</vt:lpstr>
      <vt:lpstr>PS van stadiona</vt:lpstr>
      <vt:lpstr>KUP u bacanjima</vt:lpstr>
      <vt:lpstr>PS stadion</vt:lpstr>
      <vt:lpstr>Ekipna</vt:lpstr>
      <vt:lpstr>KUP</vt:lpstr>
      <vt:lpstr>međunarodna takmičenja</vt:lpstr>
      <vt:lpstr>REKORDI</vt:lpstr>
      <vt:lpstr>UKUPNO</vt:lpstr>
      <vt:lpstr>UKUPNO </vt:lpstr>
      <vt:lpstr>12</vt:lpstr>
      <vt:lpstr>'12'!Print_Area</vt:lpstr>
      <vt:lpstr>'međunarodna takmičenja'!Print_Area</vt:lpstr>
      <vt:lpstr>'PS stadion'!Print_Area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2022-07-14T10:00:04Z</cp:lastPrinted>
  <dcterms:created xsi:type="dcterms:W3CDTF">2011-09-05T22:22:28Z</dcterms:created>
  <dcterms:modified xsi:type="dcterms:W3CDTF">2022-07-21T10:43:36Z</dcterms:modified>
</cp:coreProperties>
</file>