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letika-09\Desktop\"/>
    </mc:Choice>
  </mc:AlternateContent>
  <xr:revisionPtr revIDLastSave="0" documentId="13_ncr:1_{DAA1CF26-15FB-41F2-9A02-5A667445C4F7}" xr6:coauthVersionLast="47" xr6:coauthVersionMax="47" xr10:uidLastSave="{00000000-0000-0000-0000-000000000000}"/>
  <bookViews>
    <workbookView xWindow="-120" yWindow="-120" windowWidth="29040" windowHeight="15720" tabRatio="901" activeTab="3" xr2:uid="{00000000-000D-0000-FFFF-FFFF00000000}"/>
  </bookViews>
  <sheets>
    <sheet name="PS dvorana" sheetId="1" r:id="rId1"/>
    <sheet name="PS van stadiona" sheetId="4" r:id="rId2"/>
    <sheet name="KUP u bacanjima" sheetId="15" r:id="rId3"/>
    <sheet name="međunarodna takmičenja" sheetId="10" r:id="rId4"/>
    <sheet name="REKORDI" sheetId="11" r:id="rId5"/>
    <sheet name="UKUPNO " sheetId="14" state="hidden" r:id="rId6"/>
    <sheet name="UKUPNO" sheetId="17" r:id="rId7"/>
    <sheet name="12" sheetId="7" state="hidden" r:id="rId8"/>
  </sheets>
  <externalReferences>
    <externalReference r:id="rId9"/>
  </externalReferences>
  <definedNames>
    <definedName name="_xlnm._FilterDatabase" localSheetId="7" hidden="1">'12'!$B$6:$K$57</definedName>
    <definedName name="_xlnm._FilterDatabase" localSheetId="0" hidden="1">'PS dvorana'!$A$5:$J$59</definedName>
    <definedName name="_xlnm.Print_Area" localSheetId="7">'12'!$A$1:$K$65</definedName>
    <definedName name="_xlnm.Print_Area" localSheetId="3">'međunarodna takmičenja'!$A$1:$O$35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9" i="17" l="1"/>
  <c r="K4" i="17"/>
  <c r="K5" i="17"/>
  <c r="K6" i="17"/>
  <c r="K7" i="17"/>
  <c r="K8" i="17"/>
  <c r="K11" i="17"/>
  <c r="K9" i="17"/>
  <c r="K13" i="17"/>
  <c r="K14" i="17"/>
  <c r="K20" i="17"/>
  <c r="K22" i="17"/>
  <c r="K23" i="17"/>
  <c r="K19" i="17"/>
  <c r="K24" i="17"/>
  <c r="K25" i="17"/>
  <c r="K18" i="17"/>
  <c r="K28" i="17"/>
  <c r="K26" i="17"/>
  <c r="K27" i="17"/>
  <c r="K15" i="17"/>
  <c r="K16" i="17"/>
  <c r="K12" i="17"/>
  <c r="K30" i="17"/>
  <c r="K29" i="17"/>
  <c r="K32" i="17"/>
  <c r="K33" i="17"/>
  <c r="K34" i="17"/>
  <c r="K35" i="17"/>
  <c r="K37" i="17"/>
  <c r="K21" i="17"/>
  <c r="K36" i="17"/>
  <c r="K17" i="17"/>
  <c r="K10" i="17"/>
  <c r="K39" i="17"/>
  <c r="K40" i="17"/>
  <c r="K31" i="17"/>
  <c r="K43" i="17"/>
  <c r="K41" i="17"/>
  <c r="K45" i="17"/>
  <c r="K44" i="17"/>
  <c r="K46" i="17"/>
  <c r="K48" i="17"/>
  <c r="K49" i="17"/>
  <c r="K50" i="17"/>
  <c r="K52" i="17"/>
  <c r="K53" i="17"/>
  <c r="K54" i="17"/>
  <c r="K55" i="17"/>
  <c r="K56" i="17"/>
  <c r="K65" i="17"/>
  <c r="K57" i="17"/>
  <c r="K47" i="17"/>
  <c r="K60" i="17"/>
  <c r="K61" i="17"/>
  <c r="K62" i="17"/>
  <c r="K63" i="17"/>
  <c r="K64" i="17"/>
  <c r="K66" i="17"/>
  <c r="K67" i="17"/>
  <c r="K68" i="17"/>
  <c r="K69" i="17"/>
  <c r="K58" i="17"/>
  <c r="K70" i="17"/>
  <c r="K42" i="17"/>
  <c r="K71" i="17"/>
  <c r="K72" i="17"/>
  <c r="K73" i="17"/>
  <c r="K74" i="17"/>
  <c r="K75" i="17"/>
  <c r="K76" i="17"/>
  <c r="K38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51" i="17"/>
  <c r="K3" i="17"/>
  <c r="G33" i="15"/>
  <c r="G34" i="15"/>
  <c r="G35" i="15"/>
  <c r="G32" i="15"/>
  <c r="G24" i="15"/>
  <c r="G26" i="15"/>
  <c r="G28" i="15"/>
  <c r="G15" i="15"/>
  <c r="G29" i="15"/>
  <c r="G30" i="15"/>
  <c r="G31" i="15"/>
  <c r="G23" i="15"/>
  <c r="G27" i="15"/>
  <c r="B96" i="14"/>
  <c r="B95" i="14"/>
  <c r="B94" i="14"/>
  <c r="I12" i="4"/>
  <c r="I11" i="4"/>
  <c r="I6" i="4"/>
  <c r="I5" i="4"/>
  <c r="I10" i="4"/>
  <c r="G5" i="15"/>
  <c r="G9" i="15"/>
  <c r="G4" i="15"/>
  <c r="G16" i="15"/>
  <c r="G20" i="15"/>
  <c r="G7" i="15"/>
  <c r="G10" i="15"/>
  <c r="G21" i="15"/>
  <c r="G8" i="15"/>
  <c r="G12" i="15"/>
  <c r="G14" i="15"/>
  <c r="G11" i="15"/>
  <c r="G13" i="15"/>
  <c r="G22" i="15"/>
  <c r="G3" i="15"/>
  <c r="G17" i="15"/>
  <c r="G19" i="15"/>
  <c r="G25" i="15"/>
  <c r="G18" i="15"/>
  <c r="G6" i="15"/>
  <c r="K37" i="14"/>
  <c r="B37" i="14"/>
  <c r="B93" i="14"/>
  <c r="B92" i="14"/>
  <c r="B60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53" i="14"/>
  <c r="B42" i="14"/>
  <c r="B52" i="14"/>
  <c r="B78" i="14"/>
  <c r="B77" i="14"/>
  <c r="B76" i="14"/>
  <c r="B75" i="14"/>
  <c r="B74" i="14"/>
  <c r="B73" i="14"/>
  <c r="B44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59" i="14"/>
  <c r="B58" i="14"/>
  <c r="B57" i="14"/>
  <c r="B56" i="14"/>
  <c r="B55" i="14"/>
  <c r="B50" i="14"/>
  <c r="B49" i="14"/>
  <c r="B54" i="14"/>
  <c r="B46" i="14"/>
  <c r="B51" i="14"/>
  <c r="B38" i="14"/>
  <c r="B41" i="14"/>
  <c r="B48" i="14"/>
  <c r="B47" i="14"/>
  <c r="B45" i="14"/>
  <c r="B30" i="14"/>
  <c r="B43" i="14"/>
  <c r="B40" i="14"/>
  <c r="B39" i="14"/>
  <c r="B23" i="14"/>
  <c r="B27" i="14"/>
  <c r="B36" i="14"/>
  <c r="B35" i="14"/>
  <c r="B32" i="14"/>
  <c r="B34" i="14"/>
  <c r="B18" i="14"/>
  <c r="B33" i="14"/>
  <c r="B29" i="14"/>
  <c r="B28" i="14"/>
  <c r="B31" i="14"/>
  <c r="B26" i="14"/>
  <c r="B17" i="14"/>
  <c r="B20" i="14"/>
  <c r="B21" i="14"/>
  <c r="B14" i="14"/>
  <c r="B25" i="14"/>
  <c r="B22" i="14"/>
  <c r="B24" i="14"/>
  <c r="B19" i="14"/>
  <c r="B15" i="14"/>
  <c r="B16" i="14"/>
  <c r="B13" i="14"/>
  <c r="B11" i="14"/>
  <c r="B12" i="14"/>
  <c r="B9" i="14"/>
  <c r="B10" i="14"/>
  <c r="B8" i="14"/>
  <c r="B7" i="14"/>
  <c r="B5" i="14"/>
  <c r="B6" i="14"/>
  <c r="K94" i="7"/>
  <c r="B60" i="7"/>
  <c r="F60" i="7" s="1"/>
  <c r="B24" i="7"/>
  <c r="F24" i="7" s="1"/>
  <c r="B93" i="7"/>
  <c r="B94" i="7"/>
  <c r="C94" i="14" s="1"/>
  <c r="B95" i="7"/>
  <c r="C95" i="14" s="1"/>
  <c r="B96" i="7"/>
  <c r="C96" i="14" s="1"/>
  <c r="B89" i="7"/>
  <c r="C89" i="7" s="1"/>
  <c r="K89" i="7" s="1"/>
  <c r="B90" i="7"/>
  <c r="C90" i="7" s="1"/>
  <c r="K90" i="7" s="1"/>
  <c r="B91" i="7"/>
  <c r="C91" i="7" s="1"/>
  <c r="K91" i="7" s="1"/>
  <c r="B92" i="7"/>
  <c r="C92" i="7" s="1"/>
  <c r="K92" i="7" s="1"/>
  <c r="B84" i="7"/>
  <c r="C84" i="7" s="1"/>
  <c r="K84" i="7" s="1"/>
  <c r="B85" i="7"/>
  <c r="F89" i="14" s="1"/>
  <c r="B86" i="7"/>
  <c r="C86" i="7" s="1"/>
  <c r="K86" i="7" s="1"/>
  <c r="B87" i="7"/>
  <c r="C87" i="7" s="1"/>
  <c r="K87" i="7" s="1"/>
  <c r="B88" i="7"/>
  <c r="B81" i="7"/>
  <c r="C81" i="7" s="1"/>
  <c r="K81" i="7" s="1"/>
  <c r="B82" i="7"/>
  <c r="C82" i="7" s="1"/>
  <c r="K82" i="7" s="1"/>
  <c r="B83" i="7"/>
  <c r="C83" i="7" s="1"/>
  <c r="K83" i="7" s="1"/>
  <c r="B75" i="7"/>
  <c r="F79" i="14" s="1"/>
  <c r="B76" i="7"/>
  <c r="B77" i="7"/>
  <c r="B78" i="7"/>
  <c r="C78" i="7" s="1"/>
  <c r="K78" i="7" s="1"/>
  <c r="B79" i="7"/>
  <c r="C79" i="7" s="1"/>
  <c r="K79" i="7" s="1"/>
  <c r="B80" i="7"/>
  <c r="I18" i="4"/>
  <c r="I19" i="4"/>
  <c r="I20" i="4"/>
  <c r="I21" i="4"/>
  <c r="I22" i="4"/>
  <c r="I23" i="4"/>
  <c r="I24" i="4"/>
  <c r="I25" i="4"/>
  <c r="I26" i="4"/>
  <c r="I27" i="4"/>
  <c r="I28" i="4"/>
  <c r="I29" i="4"/>
  <c r="I7" i="4"/>
  <c r="I30" i="4"/>
  <c r="I31" i="4"/>
  <c r="I32" i="4"/>
  <c r="I33" i="4"/>
  <c r="I34" i="4"/>
  <c r="I35" i="4"/>
  <c r="I36" i="4"/>
  <c r="I37" i="4"/>
  <c r="I8" i="4"/>
  <c r="I38" i="4"/>
  <c r="I39" i="4"/>
  <c r="I14" i="4"/>
  <c r="I15" i="4"/>
  <c r="I16" i="4"/>
  <c r="I9" i="4"/>
  <c r="I17" i="4"/>
  <c r="I13" i="4"/>
  <c r="M14" i="10"/>
  <c r="M26" i="10"/>
  <c r="M22" i="10"/>
  <c r="M9" i="10"/>
  <c r="M34" i="10"/>
  <c r="M33" i="10"/>
  <c r="M35" i="10"/>
  <c r="M20" i="10"/>
  <c r="M21" i="10"/>
  <c r="M7" i="10"/>
  <c r="M8" i="10"/>
  <c r="M17" i="10"/>
  <c r="M19" i="10"/>
  <c r="M16" i="10"/>
  <c r="M25" i="10"/>
  <c r="M12" i="10"/>
  <c r="M10" i="10"/>
  <c r="M27" i="10"/>
  <c r="M11" i="10"/>
  <c r="M23" i="10"/>
  <c r="M15" i="10"/>
  <c r="M28" i="10"/>
  <c r="M24" i="10"/>
  <c r="M29" i="10"/>
  <c r="M30" i="10"/>
  <c r="M13" i="10"/>
  <c r="M18" i="10"/>
  <c r="M31" i="10"/>
  <c r="M32" i="10"/>
  <c r="M6" i="10"/>
  <c r="I70" i="1"/>
  <c r="I71" i="1"/>
  <c r="I72" i="1"/>
  <c r="I73" i="1"/>
  <c r="B74" i="7"/>
  <c r="F78" i="14" s="1"/>
  <c r="B71" i="7"/>
  <c r="F71" i="7" s="1"/>
  <c r="B72" i="7"/>
  <c r="F72" i="7" s="1"/>
  <c r="B73" i="7"/>
  <c r="F73" i="7" s="1"/>
  <c r="B69" i="7"/>
  <c r="B70" i="7"/>
  <c r="F70" i="7" s="1"/>
  <c r="I39" i="1"/>
  <c r="I38" i="1"/>
  <c r="I68" i="1"/>
  <c r="I66" i="1"/>
  <c r="I67" i="1"/>
  <c r="I65" i="1"/>
  <c r="I69" i="1"/>
  <c r="B64" i="7"/>
  <c r="F64" i="7" s="1"/>
  <c r="B65" i="7"/>
  <c r="F65" i="7" s="1"/>
  <c r="B66" i="7"/>
  <c r="F66" i="7" s="1"/>
  <c r="B67" i="7"/>
  <c r="B68" i="7"/>
  <c r="F68" i="7" s="1"/>
  <c r="B58" i="7"/>
  <c r="F58" i="7" s="1"/>
  <c r="B59" i="7"/>
  <c r="F59" i="7" s="1"/>
  <c r="B61" i="7"/>
  <c r="F61" i="7" s="1"/>
  <c r="B62" i="7"/>
  <c r="F62" i="7" s="1"/>
  <c r="B63" i="7"/>
  <c r="F63" i="7" s="1"/>
  <c r="I48" i="1"/>
  <c r="I46" i="1"/>
  <c r="I14" i="1"/>
  <c r="I29" i="1"/>
  <c r="I64" i="1"/>
  <c r="I41" i="1"/>
  <c r="B7" i="7"/>
  <c r="F7" i="7" s="1"/>
  <c r="B8" i="7"/>
  <c r="B9" i="7"/>
  <c r="F9" i="7" s="1"/>
  <c r="B10" i="7"/>
  <c r="F10" i="7" s="1"/>
  <c r="B11" i="7"/>
  <c r="F11" i="7" s="1"/>
  <c r="B12" i="7"/>
  <c r="F12" i="7" s="1"/>
  <c r="B13" i="7"/>
  <c r="B14" i="7"/>
  <c r="F14" i="7" s="1"/>
  <c r="B15" i="7"/>
  <c r="F15" i="7" s="1"/>
  <c r="B16" i="7"/>
  <c r="F16" i="7" s="1"/>
  <c r="B17" i="7"/>
  <c r="F17" i="7" s="1"/>
  <c r="B18" i="7"/>
  <c r="F18" i="7" s="1"/>
  <c r="B19" i="7"/>
  <c r="F19" i="7" s="1"/>
  <c r="B20" i="7"/>
  <c r="F20" i="7" s="1"/>
  <c r="B21" i="7"/>
  <c r="F21" i="7" s="1"/>
  <c r="B22" i="7"/>
  <c r="F22" i="7" s="1"/>
  <c r="B23" i="7"/>
  <c r="F23" i="7" s="1"/>
  <c r="B25" i="7"/>
  <c r="F25" i="7" s="1"/>
  <c r="B26" i="7"/>
  <c r="F26" i="7" s="1"/>
  <c r="B27" i="7"/>
  <c r="F27" i="7" s="1"/>
  <c r="B28" i="7"/>
  <c r="F28" i="7" s="1"/>
  <c r="B29" i="7"/>
  <c r="F29" i="7" s="1"/>
  <c r="B30" i="7"/>
  <c r="B31" i="7"/>
  <c r="F31" i="7" s="1"/>
  <c r="B32" i="7"/>
  <c r="F32" i="7" s="1"/>
  <c r="B33" i="7"/>
  <c r="F33" i="7" s="1"/>
  <c r="B34" i="7"/>
  <c r="F34" i="7" s="1"/>
  <c r="B35" i="7"/>
  <c r="F35" i="7" s="1"/>
  <c r="B36" i="7"/>
  <c r="F36" i="7" s="1"/>
  <c r="B37" i="7"/>
  <c r="F37" i="7" s="1"/>
  <c r="B38" i="7"/>
  <c r="F38" i="7" s="1"/>
  <c r="B39" i="7"/>
  <c r="F39" i="7" s="1"/>
  <c r="B40" i="7"/>
  <c r="F40" i="7" s="1"/>
  <c r="B41" i="7"/>
  <c r="B42" i="7"/>
  <c r="F42" i="7" s="1"/>
  <c r="B43" i="7"/>
  <c r="F43" i="7" s="1"/>
  <c r="B44" i="7"/>
  <c r="B45" i="7"/>
  <c r="F45" i="7" s="1"/>
  <c r="B46" i="7"/>
  <c r="F46" i="7" s="1"/>
  <c r="B47" i="7"/>
  <c r="F47" i="7" s="1"/>
  <c r="B48" i="7"/>
  <c r="F48" i="7" s="1"/>
  <c r="B49" i="7"/>
  <c r="F49" i="7" s="1"/>
  <c r="B50" i="7"/>
  <c r="B51" i="7"/>
  <c r="F51" i="7" s="1"/>
  <c r="B52" i="7"/>
  <c r="F52" i="7" s="1"/>
  <c r="B53" i="7"/>
  <c r="F53" i="7" s="1"/>
  <c r="B54" i="7"/>
  <c r="F54" i="7" s="1"/>
  <c r="B55" i="7"/>
  <c r="F55" i="7" s="1"/>
  <c r="B56" i="7"/>
  <c r="F56" i="7" s="1"/>
  <c r="B57" i="7"/>
  <c r="B6" i="7"/>
  <c r="F6" i="7" s="1"/>
  <c r="I62" i="1"/>
  <c r="I63" i="1"/>
  <c r="I47" i="1"/>
  <c r="I33" i="1"/>
  <c r="I26" i="1"/>
  <c r="I20" i="1"/>
  <c r="I49" i="1"/>
  <c r="I23" i="1"/>
  <c r="I12" i="1"/>
  <c r="I21" i="1"/>
  <c r="I55" i="1"/>
  <c r="I56" i="1"/>
  <c r="I57" i="1"/>
  <c r="I15" i="1"/>
  <c r="I22" i="1"/>
  <c r="I58" i="1"/>
  <c r="I6" i="1"/>
  <c r="I32" i="1"/>
  <c r="I59" i="1"/>
  <c r="I18" i="1"/>
  <c r="I60" i="1"/>
  <c r="I35" i="1"/>
  <c r="I61" i="1"/>
  <c r="I28" i="1"/>
  <c r="I40" i="1"/>
  <c r="I27" i="1"/>
  <c r="I36" i="1"/>
  <c r="C77" i="7" l="1"/>
  <c r="C81" i="14"/>
  <c r="C93" i="14"/>
  <c r="F94" i="14"/>
  <c r="K96" i="14"/>
  <c r="C89" i="14"/>
  <c r="F90" i="14"/>
  <c r="F86" i="14"/>
  <c r="F82" i="14"/>
  <c r="F11" i="14"/>
  <c r="F33" i="14"/>
  <c r="C76" i="14"/>
  <c r="F93" i="14"/>
  <c r="F85" i="14"/>
  <c r="F77" i="14"/>
  <c r="C86" i="14"/>
  <c r="F92" i="14"/>
  <c r="F88" i="14"/>
  <c r="F84" i="14"/>
  <c r="F19" i="14"/>
  <c r="C17" i="14"/>
  <c r="F95" i="14"/>
  <c r="F91" i="14"/>
  <c r="F87" i="14"/>
  <c r="F83" i="14"/>
  <c r="C5" i="14"/>
  <c r="F45" i="14"/>
  <c r="C42" i="14"/>
  <c r="F35" i="14"/>
  <c r="C23" i="14"/>
  <c r="F38" i="14"/>
  <c r="C54" i="14"/>
  <c r="C69" i="14"/>
  <c r="F62" i="14"/>
  <c r="F14" i="14"/>
  <c r="F8" i="14"/>
  <c r="C15" i="14"/>
  <c r="F26" i="14"/>
  <c r="C29" i="14"/>
  <c r="C65" i="14"/>
  <c r="F57" i="14"/>
  <c r="F39" i="14"/>
  <c r="C30" i="14"/>
  <c r="F49" i="14"/>
  <c r="C61" i="14"/>
  <c r="F70" i="14"/>
  <c r="C44" i="14"/>
  <c r="F57" i="7"/>
  <c r="F44" i="7"/>
  <c r="F67" i="7"/>
  <c r="F8" i="7"/>
  <c r="F50" i="7"/>
  <c r="F42" i="14"/>
  <c r="F41" i="7"/>
  <c r="F30" i="7"/>
  <c r="F13" i="7"/>
  <c r="F75" i="7"/>
  <c r="F69" i="7"/>
  <c r="C80" i="14"/>
  <c r="C84" i="14"/>
  <c r="F66" i="14"/>
  <c r="F73" i="14"/>
  <c r="F53" i="14"/>
  <c r="C82" i="14"/>
  <c r="F7" i="14"/>
  <c r="F12" i="14"/>
  <c r="C16" i="14"/>
  <c r="F15" i="14"/>
  <c r="C22" i="14"/>
  <c r="F25" i="14"/>
  <c r="C20" i="14"/>
  <c r="F17" i="14"/>
  <c r="C28" i="14"/>
  <c r="F29" i="14"/>
  <c r="F32" i="14"/>
  <c r="F23" i="14"/>
  <c r="C43" i="14"/>
  <c r="F30" i="14"/>
  <c r="F41" i="14"/>
  <c r="C46" i="14"/>
  <c r="F54" i="14"/>
  <c r="F56" i="14"/>
  <c r="F61" i="14"/>
  <c r="C64" i="14"/>
  <c r="F65" i="14"/>
  <c r="C68" i="14"/>
  <c r="F69" i="14"/>
  <c r="C72" i="14"/>
  <c r="F44" i="14"/>
  <c r="C75" i="14"/>
  <c r="F76" i="14"/>
  <c r="C52" i="14"/>
  <c r="C88" i="14"/>
  <c r="C90" i="14"/>
  <c r="C60" i="14"/>
  <c r="F5" i="14"/>
  <c r="F9" i="14"/>
  <c r="F16" i="14"/>
  <c r="F22" i="14"/>
  <c r="C21" i="14"/>
  <c r="F20" i="14"/>
  <c r="F28" i="14"/>
  <c r="C18" i="14"/>
  <c r="F34" i="14"/>
  <c r="C36" i="14"/>
  <c r="F27" i="14"/>
  <c r="F43" i="14"/>
  <c r="C47" i="14"/>
  <c r="F48" i="14"/>
  <c r="F46" i="14"/>
  <c r="C50" i="14"/>
  <c r="F55" i="14"/>
  <c r="F59" i="14"/>
  <c r="C63" i="14"/>
  <c r="F64" i="14"/>
  <c r="C67" i="14"/>
  <c r="F68" i="14"/>
  <c r="C71" i="14"/>
  <c r="F72" i="14"/>
  <c r="C74" i="14"/>
  <c r="F75" i="14"/>
  <c r="C78" i="14"/>
  <c r="F52" i="14"/>
  <c r="C79" i="14"/>
  <c r="C83" i="14"/>
  <c r="C85" i="14"/>
  <c r="F6" i="14"/>
  <c r="F10" i="14"/>
  <c r="C11" i="14"/>
  <c r="F13" i="14"/>
  <c r="F24" i="14"/>
  <c r="C14" i="14"/>
  <c r="F21" i="14"/>
  <c r="F31" i="14"/>
  <c r="C33" i="14"/>
  <c r="F18" i="14"/>
  <c r="C35" i="14"/>
  <c r="F36" i="14"/>
  <c r="C39" i="14"/>
  <c r="F40" i="14"/>
  <c r="C45" i="14"/>
  <c r="F47" i="14"/>
  <c r="F51" i="14"/>
  <c r="C49" i="14"/>
  <c r="F50" i="14"/>
  <c r="F58" i="14"/>
  <c r="C62" i="14"/>
  <c r="F63" i="14"/>
  <c r="C66" i="14"/>
  <c r="F67" i="14"/>
  <c r="C70" i="14"/>
  <c r="F71" i="14"/>
  <c r="C73" i="14"/>
  <c r="F74" i="14"/>
  <c r="C77" i="14"/>
  <c r="C53" i="14"/>
  <c r="C87" i="14"/>
  <c r="C91" i="14"/>
  <c r="C92" i="14"/>
  <c r="C74" i="7"/>
  <c r="C76" i="7"/>
  <c r="P8" i="7"/>
  <c r="C85" i="7"/>
  <c r="K85" i="7" s="1"/>
  <c r="C80" i="7"/>
  <c r="K80" i="7" s="1"/>
  <c r="C88" i="7"/>
  <c r="K88" i="7" s="1"/>
  <c r="C93" i="7"/>
  <c r="K93" i="7" s="1"/>
  <c r="F77" i="7"/>
  <c r="F74" i="7"/>
  <c r="C75" i="7"/>
  <c r="F76" i="7"/>
  <c r="C29" i="7"/>
  <c r="C70" i="7"/>
  <c r="K70" i="7" s="1"/>
  <c r="C57" i="7"/>
  <c r="C37" i="7"/>
  <c r="C39" i="7"/>
  <c r="C56" i="7"/>
  <c r="C48" i="7"/>
  <c r="C28" i="7"/>
  <c r="C59" i="7"/>
  <c r="K59" i="7" s="1"/>
  <c r="C64" i="7"/>
  <c r="K64" i="7" s="1"/>
  <c r="C60" i="7"/>
  <c r="K60" i="7" s="1"/>
  <c r="C47" i="7"/>
  <c r="C58" i="7"/>
  <c r="K58" i="7" s="1"/>
  <c r="C33" i="7"/>
  <c r="C15" i="7"/>
  <c r="C65" i="7"/>
  <c r="K65" i="7" s="1"/>
  <c r="C68" i="7"/>
  <c r="K68" i="7" s="1"/>
  <c r="C67" i="7"/>
  <c r="C69" i="7"/>
  <c r="I17" i="1"/>
  <c r="C18" i="7" s="1"/>
  <c r="I5" i="1"/>
  <c r="C6" i="7" s="1"/>
  <c r="I8" i="1"/>
  <c r="C66" i="7" s="1"/>
  <c r="K66" i="7" s="1"/>
  <c r="I30" i="1"/>
  <c r="C34" i="14" s="1"/>
  <c r="I24" i="1"/>
  <c r="C23" i="7" s="1"/>
  <c r="I11" i="1"/>
  <c r="I25" i="1"/>
  <c r="C30" i="7" s="1"/>
  <c r="I42" i="1"/>
  <c r="C41" i="7" s="1"/>
  <c r="I13" i="1"/>
  <c r="C13" i="7" s="1"/>
  <c r="I50" i="1"/>
  <c r="C49" i="7" s="1"/>
  <c r="I19" i="1"/>
  <c r="I9" i="1"/>
  <c r="C10" i="14" s="1"/>
  <c r="I10" i="1"/>
  <c r="C9" i="14" s="1"/>
  <c r="I31" i="1"/>
  <c r="I51" i="1"/>
  <c r="I43" i="1"/>
  <c r="I44" i="1"/>
  <c r="C45" i="7" s="1"/>
  <c r="I37" i="1"/>
  <c r="C36" i="7" s="1"/>
  <c r="I52" i="1"/>
  <c r="C57" i="14" s="1"/>
  <c r="I45" i="1"/>
  <c r="C44" i="7" s="1"/>
  <c r="I53" i="1"/>
  <c r="C58" i="14" s="1"/>
  <c r="I54" i="1"/>
  <c r="C59" i="14" s="1"/>
  <c r="I34" i="1"/>
  <c r="I16" i="1"/>
  <c r="I7" i="1"/>
  <c r="C7" i="14" s="1"/>
  <c r="K77" i="7" l="1"/>
  <c r="K81" i="14"/>
  <c r="K94" i="14"/>
  <c r="C54" i="7"/>
  <c r="K93" i="14"/>
  <c r="K95" i="14"/>
  <c r="K17" i="14"/>
  <c r="K89" i="14"/>
  <c r="K80" i="14"/>
  <c r="K85" i="14"/>
  <c r="K35" i="14"/>
  <c r="K88" i="14"/>
  <c r="K92" i="14"/>
  <c r="K33" i="14"/>
  <c r="K60" i="14"/>
  <c r="K78" i="14"/>
  <c r="K90" i="14"/>
  <c r="K57" i="14"/>
  <c r="K49" i="14"/>
  <c r="K79" i="14"/>
  <c r="K86" i="14"/>
  <c r="K65" i="14"/>
  <c r="K11" i="14"/>
  <c r="K83" i="14"/>
  <c r="K69" i="7"/>
  <c r="K84" i="14"/>
  <c r="K7" i="14"/>
  <c r="K87" i="14"/>
  <c r="K73" i="14"/>
  <c r="K23" i="14"/>
  <c r="K82" i="14"/>
  <c r="K70" i="14"/>
  <c r="K62" i="14"/>
  <c r="K39" i="14"/>
  <c r="K61" i="14"/>
  <c r="K77" i="14"/>
  <c r="K76" i="14"/>
  <c r="C14" i="7"/>
  <c r="K91" i="14"/>
  <c r="K15" i="14"/>
  <c r="K30" i="14"/>
  <c r="K29" i="14"/>
  <c r="K69" i="14"/>
  <c r="K44" i="14"/>
  <c r="K54" i="14"/>
  <c r="K45" i="14"/>
  <c r="K67" i="7"/>
  <c r="K14" i="14"/>
  <c r="K5" i="14"/>
  <c r="K42" i="14"/>
  <c r="K72" i="14"/>
  <c r="K43" i="14"/>
  <c r="K9" i="14"/>
  <c r="K59" i="14"/>
  <c r="K10" i="14"/>
  <c r="K34" i="14"/>
  <c r="K75" i="7"/>
  <c r="K66" i="14"/>
  <c r="K21" i="14"/>
  <c r="K52" i="14"/>
  <c r="K64" i="14"/>
  <c r="K75" i="14"/>
  <c r="K74" i="14"/>
  <c r="K47" i="14"/>
  <c r="K46" i="14"/>
  <c r="K68" i="14"/>
  <c r="K53" i="14"/>
  <c r="K28" i="14"/>
  <c r="K22" i="14"/>
  <c r="K67" i="14"/>
  <c r="K58" i="14"/>
  <c r="K18" i="14"/>
  <c r="K20" i="14"/>
  <c r="K74" i="7"/>
  <c r="K36" i="14"/>
  <c r="K16" i="14"/>
  <c r="K50" i="14"/>
  <c r="K71" i="14"/>
  <c r="K63" i="14"/>
  <c r="C50" i="7"/>
  <c r="C56" i="14"/>
  <c r="C32" i="7"/>
  <c r="C32" i="14"/>
  <c r="C61" i="7"/>
  <c r="K61" i="7" s="1"/>
  <c r="C12" i="14"/>
  <c r="C26" i="14"/>
  <c r="C19" i="14"/>
  <c r="C8" i="14"/>
  <c r="C51" i="14"/>
  <c r="C40" i="14"/>
  <c r="C13" i="14"/>
  <c r="C6" i="14"/>
  <c r="C55" i="14"/>
  <c r="C48" i="14"/>
  <c r="C27" i="14"/>
  <c r="C25" i="7"/>
  <c r="C25" i="14"/>
  <c r="C42" i="7"/>
  <c r="C41" i="14"/>
  <c r="C38" i="14"/>
  <c r="C31" i="14"/>
  <c r="C24" i="14"/>
  <c r="C51" i="7"/>
  <c r="K76" i="7"/>
  <c r="C35" i="7"/>
  <c r="C53" i="7"/>
  <c r="C17" i="7"/>
  <c r="C52" i="7"/>
  <c r="C43" i="7"/>
  <c r="C46" i="7"/>
  <c r="K46" i="7" s="1"/>
  <c r="C38" i="7"/>
  <c r="C34" i="7"/>
  <c r="C55" i="7"/>
  <c r="C71" i="7"/>
  <c r="K71" i="7" s="1"/>
  <c r="C63" i="7"/>
  <c r="K63" i="7" s="1"/>
  <c r="C31" i="7"/>
  <c r="K31" i="7" s="1"/>
  <c r="C40" i="7"/>
  <c r="C72" i="7"/>
  <c r="K72" i="7" s="1"/>
  <c r="C12" i="7"/>
  <c r="C62" i="7"/>
  <c r="K62" i="7" s="1"/>
  <c r="C73" i="7"/>
  <c r="K73" i="7" s="1"/>
  <c r="C19" i="7"/>
  <c r="C24" i="7"/>
  <c r="K24" i="7" s="1"/>
  <c r="C22" i="7"/>
  <c r="C20" i="7"/>
  <c r="C8" i="7"/>
  <c r="C11" i="7"/>
  <c r="C7" i="7"/>
  <c r="C10" i="7"/>
  <c r="C9" i="7"/>
  <c r="C21" i="7"/>
  <c r="C27" i="7"/>
  <c r="C26" i="7"/>
  <c r="K26" i="7" s="1"/>
  <c r="C16" i="7"/>
  <c r="K23" i="7"/>
  <c r="K27" i="14" l="1"/>
  <c r="K19" i="14"/>
  <c r="K40" i="14"/>
  <c r="K31" i="14"/>
  <c r="K25" i="14"/>
  <c r="K55" i="14"/>
  <c r="K51" i="14"/>
  <c r="K12" i="14"/>
  <c r="K56" i="14"/>
  <c r="K41" i="14"/>
  <c r="K13" i="14"/>
  <c r="K32" i="14"/>
  <c r="K24" i="14"/>
  <c r="K48" i="14"/>
  <c r="K26" i="14"/>
  <c r="K38" i="14"/>
  <c r="K6" i="14"/>
  <c r="K8" i="14"/>
  <c r="K53" i="7"/>
  <c r="K32" i="7"/>
  <c r="K44" i="7"/>
  <c r="K29" i="7"/>
  <c r="K48" i="7"/>
  <c r="K8" i="7"/>
  <c r="K11" i="7"/>
  <c r="K6" i="7"/>
  <c r="K57" i="7" l="1"/>
  <c r="K47" i="7"/>
  <c r="K42" i="7"/>
  <c r="K28" i="7"/>
  <c r="K56" i="7"/>
  <c r="K45" i="7"/>
  <c r="K35" i="7"/>
  <c r="K27" i="7"/>
  <c r="K50" i="7"/>
  <c r="K51" i="7"/>
  <c r="K41" i="7"/>
  <c r="K36" i="7"/>
  <c r="K52" i="7"/>
  <c r="K13" i="7"/>
  <c r="K19" i="7"/>
  <c r="K33" i="7"/>
  <c r="K55" i="7"/>
  <c r="K43" i="7"/>
  <c r="K39" i="7"/>
  <c r="K38" i="7"/>
  <c r="K25" i="7"/>
  <c r="K34" i="7"/>
  <c r="K40" i="7"/>
  <c r="K49" i="7"/>
  <c r="K54" i="7"/>
  <c r="K37" i="7"/>
  <c r="K18" i="7"/>
  <c r="K20" i="7"/>
  <c r="K14" i="7"/>
  <c r="K15" i="7"/>
  <c r="K9" i="7"/>
  <c r="K22" i="7"/>
  <c r="K7" i="7"/>
  <c r="K30" i="7"/>
  <c r="K17" i="7"/>
  <c r="K16" i="7"/>
  <c r="K12" i="7"/>
  <c r="K21" i="7"/>
  <c r="K10" i="7" l="1"/>
</calcChain>
</file>

<file path=xl/sharedStrings.xml><?xml version="1.0" encoding="utf-8"?>
<sst xmlns="http://schemas.openxmlformats.org/spreadsheetml/2006/main" count="929" uniqueCount="279">
  <si>
    <t>klub</t>
  </si>
  <si>
    <t>UKUPNO</t>
  </si>
  <si>
    <t>SENIORI</t>
  </si>
  <si>
    <t>MLAĐI JUNIORI</t>
  </si>
  <si>
    <t>MLAĐI PIONIRI</t>
  </si>
  <si>
    <t>VIŠEBOJI</t>
  </si>
  <si>
    <t>STARIJI PIONIRI</t>
  </si>
  <si>
    <t>plasman</t>
  </si>
  <si>
    <t>kros</t>
  </si>
  <si>
    <t>polumaraton</t>
  </si>
  <si>
    <t xml:space="preserve">planinsko trčanje </t>
  </si>
  <si>
    <t>STARIJI JUNIORI</t>
  </si>
  <si>
    <t>ultramaraton</t>
  </si>
  <si>
    <t>PS dvorana</t>
  </si>
  <si>
    <t>medalje</t>
  </si>
  <si>
    <t>Prvenstvo Balkana u dvorani U20</t>
  </si>
  <si>
    <t>Prvenstvo Balkana u dvorani  S</t>
  </si>
  <si>
    <t>učešće</t>
  </si>
  <si>
    <t>ime i prezime</t>
  </si>
  <si>
    <t>godište</t>
  </si>
  <si>
    <t>datum</t>
  </si>
  <si>
    <t>mesto</t>
  </si>
  <si>
    <t>disciplina</t>
  </si>
  <si>
    <t>rezultat</t>
  </si>
  <si>
    <t>bodovi</t>
  </si>
  <si>
    <t>rekord</t>
  </si>
  <si>
    <t>10km na putu</t>
  </si>
  <si>
    <t>maraton</t>
  </si>
  <si>
    <t>PS van stadiona</t>
  </si>
  <si>
    <t>Međunarodna
 takmičenja</t>
  </si>
  <si>
    <t>Rekordi</t>
  </si>
  <si>
    <t>KUP zimska bacanja</t>
  </si>
  <si>
    <t>KUP U20, U16</t>
  </si>
  <si>
    <t xml:space="preserve">PS  stadion </t>
  </si>
  <si>
    <t>Ekipna prvenstva</t>
  </si>
  <si>
    <t>Plasman</t>
  </si>
  <si>
    <t>Klub</t>
  </si>
  <si>
    <t>PRVENSTVA SRBIJE U DVORANI - 2022.</t>
  </si>
  <si>
    <t>PRVENSTVA SRBIJE VAN STADIONA - 2022.</t>
  </si>
  <si>
    <t>MEĐUNARODNA TAKMIČENJA - 2022.</t>
  </si>
  <si>
    <t>REKORDI / NAJBOLJI REZULTATI - 2022.</t>
  </si>
  <si>
    <t>TABELA USPEŠNOSTI KLUBOVA - 2022.</t>
  </si>
  <si>
    <t>CZB</t>
  </si>
  <si>
    <t>PRZ</t>
  </si>
  <si>
    <t>VNS</t>
  </si>
  <si>
    <t>TJB</t>
  </si>
  <si>
    <t>RUM</t>
  </si>
  <si>
    <t>TKB</t>
  </si>
  <si>
    <t>SPB</t>
  </si>
  <si>
    <t>VLA</t>
  </si>
  <si>
    <t>SPM</t>
  </si>
  <si>
    <t>NBG</t>
  </si>
  <si>
    <t>MLD</t>
  </si>
  <si>
    <t>KRU</t>
  </si>
  <si>
    <t>MLZ</t>
  </si>
  <si>
    <t>NOP</t>
  </si>
  <si>
    <t>AŠKT</t>
  </si>
  <si>
    <t>PAP</t>
  </si>
  <si>
    <t>ČAČ</t>
  </si>
  <si>
    <t>SSM</t>
  </si>
  <si>
    <t>BKL</t>
  </si>
  <si>
    <t>SOP</t>
  </si>
  <si>
    <t>VVA</t>
  </si>
  <si>
    <t>JSP</t>
  </si>
  <si>
    <t>VOŽ</t>
  </si>
  <si>
    <t>BLD</t>
  </si>
  <si>
    <t>DIP</t>
  </si>
  <si>
    <t>BNZ</t>
  </si>
  <si>
    <t>*</t>
  </si>
  <si>
    <t>BSK</t>
  </si>
  <si>
    <t>FGNS</t>
  </si>
  <si>
    <t>INĐ</t>
  </si>
  <si>
    <t>KOŠ</t>
  </si>
  <si>
    <t>LAZ</t>
  </si>
  <si>
    <t>MSO</t>
  </si>
  <si>
    <t>NMN</t>
  </si>
  <si>
    <t>OAK</t>
  </si>
  <si>
    <t>POŽ</t>
  </si>
  <si>
    <t>SAK</t>
  </si>
  <si>
    <t>SIR</t>
  </si>
  <si>
    <t>SOV</t>
  </si>
  <si>
    <t>PBG</t>
  </si>
  <si>
    <t>ESP</t>
  </si>
  <si>
    <t>SUR</t>
  </si>
  <si>
    <t>HMK</t>
  </si>
  <si>
    <t>ASZ</t>
  </si>
  <si>
    <t>MOĆ</t>
  </si>
  <si>
    <t>ATV</t>
  </si>
  <si>
    <t>KIK</t>
  </si>
  <si>
    <t>KRA</t>
  </si>
  <si>
    <t>PKG</t>
  </si>
  <si>
    <t>POP</t>
  </si>
  <si>
    <t>RKG</t>
  </si>
  <si>
    <t>RNI</t>
  </si>
  <si>
    <t>SSU</t>
  </si>
  <si>
    <t>KAR</t>
  </si>
  <si>
    <t>DUL</t>
  </si>
  <si>
    <t>SLČ</t>
  </si>
  <si>
    <t>MZA</t>
  </si>
  <si>
    <t>PKI</t>
  </si>
  <si>
    <t>CER</t>
  </si>
  <si>
    <t>FAP</t>
  </si>
  <si>
    <t>MKŠ</t>
  </si>
  <si>
    <t>PRI</t>
  </si>
  <si>
    <t>TKM</t>
  </si>
  <si>
    <t>PKNJ</t>
  </si>
  <si>
    <t>NIŠ</t>
  </si>
  <si>
    <t>ABB</t>
  </si>
  <si>
    <t>AKD</t>
  </si>
  <si>
    <t>MLU</t>
  </si>
  <si>
    <t>UŽI</t>
  </si>
  <si>
    <t>TAP</t>
  </si>
  <si>
    <t>1.</t>
  </si>
  <si>
    <t>7:44.62</t>
  </si>
  <si>
    <t>7:42.95</t>
  </si>
  <si>
    <t>3000 m</t>
  </si>
  <si>
    <t>NR S</t>
  </si>
  <si>
    <t>Elzan Bibić</t>
  </si>
  <si>
    <t>29.01.2022.</t>
  </si>
  <si>
    <t>17.02.2022.</t>
  </si>
  <si>
    <t>Karlsruhe/GER</t>
  </si>
  <si>
    <t>Lievin/FRA</t>
  </si>
  <si>
    <t>2.</t>
  </si>
  <si>
    <t>400 m</t>
  </si>
  <si>
    <t>52.33</t>
  </si>
  <si>
    <t>Maja Ćirić</t>
  </si>
  <si>
    <t>03.02.2022.</t>
  </si>
  <si>
    <t>Ostrava/CZE</t>
  </si>
  <si>
    <t>4x400 m</t>
  </si>
  <si>
    <t>3:17.87</t>
  </si>
  <si>
    <t>Mihajlo Mandić</t>
  </si>
  <si>
    <t>01.02.2022.</t>
  </si>
  <si>
    <t>Zagreb/CRO</t>
  </si>
  <si>
    <t>Miloš Marković</t>
  </si>
  <si>
    <t>Nikola Kovaćević</t>
  </si>
  <si>
    <t>Luka Olujić</t>
  </si>
  <si>
    <t>3:16.51</t>
  </si>
  <si>
    <t>Boško Kijanović</t>
  </si>
  <si>
    <t>Aleksa Sekulić</t>
  </si>
  <si>
    <t xml:space="preserve">Balša Milić </t>
  </si>
  <si>
    <t>06.02.2022.</t>
  </si>
  <si>
    <t>Beograd</t>
  </si>
  <si>
    <t>NR U20</t>
  </si>
  <si>
    <t>Aleksa Tomić</t>
  </si>
  <si>
    <t>1000 m</t>
  </si>
  <si>
    <t>2:26.67</t>
  </si>
  <si>
    <t>18.12.2021.</t>
  </si>
  <si>
    <t>60 m pr.</t>
  </si>
  <si>
    <t>8.00</t>
  </si>
  <si>
    <t>Bogdan Vidojković</t>
  </si>
  <si>
    <t>30.01.2022.</t>
  </si>
  <si>
    <t>3.</t>
  </si>
  <si>
    <t>4x200 m</t>
  </si>
  <si>
    <t>Matija Sandić</t>
  </si>
  <si>
    <t>3:24.11</t>
  </si>
  <si>
    <t>Filip Stojanovski</t>
  </si>
  <si>
    <t>Luka Vučković</t>
  </si>
  <si>
    <t>petoboj</t>
  </si>
  <si>
    <t>3745 b</t>
  </si>
  <si>
    <t>Angelina Topić</t>
  </si>
  <si>
    <t>23.01.2022.</t>
  </si>
  <si>
    <t>4.</t>
  </si>
  <si>
    <t>NR U18</t>
  </si>
  <si>
    <t>200 m</t>
  </si>
  <si>
    <t>22.79</t>
  </si>
  <si>
    <t>22.69</t>
  </si>
  <si>
    <t>22.57</t>
  </si>
  <si>
    <t>Miloš Nisić</t>
  </si>
  <si>
    <t>02.02.2022.</t>
  </si>
  <si>
    <t>20.02.2022.</t>
  </si>
  <si>
    <t>5.</t>
  </si>
  <si>
    <t>6.</t>
  </si>
  <si>
    <t>7.</t>
  </si>
  <si>
    <t>8.</t>
  </si>
  <si>
    <t>8.07</t>
  </si>
  <si>
    <t>8.01</t>
  </si>
  <si>
    <t>26.12.2021.</t>
  </si>
  <si>
    <t>60 m</t>
  </si>
  <si>
    <t>7.07</t>
  </si>
  <si>
    <t>50.14</t>
  </si>
  <si>
    <t>19.02.2022.</t>
  </si>
  <si>
    <t>1:34.22</t>
  </si>
  <si>
    <t>Vuk Stanimirović</t>
  </si>
  <si>
    <t>Rastko Škerović</t>
  </si>
  <si>
    <t>Vanja Butković</t>
  </si>
  <si>
    <t>3:35.88</t>
  </si>
  <si>
    <t>Luka Bošković</t>
  </si>
  <si>
    <t>Aleksa Kangrga</t>
  </si>
  <si>
    <t>Luka Marković</t>
  </si>
  <si>
    <t>3779</t>
  </si>
  <si>
    <t>troskok</t>
  </si>
  <si>
    <t>12.96</t>
  </si>
  <si>
    <t>Teodora Boberić</t>
  </si>
  <si>
    <t>9.</t>
  </si>
  <si>
    <t>12.89</t>
  </si>
  <si>
    <t>Natalija Dragojević</t>
  </si>
  <si>
    <t>bacanje kugle</t>
  </si>
  <si>
    <t>14.67</t>
  </si>
  <si>
    <t>14.73</t>
  </si>
  <si>
    <t>Anđela Obradović</t>
  </si>
  <si>
    <t>NR U16</t>
  </si>
  <si>
    <t>800 m</t>
  </si>
  <si>
    <t>2:00.96</t>
  </si>
  <si>
    <t>Uroš Mišić</t>
  </si>
  <si>
    <t>skok udalj</t>
  </si>
  <si>
    <t>6.49</t>
  </si>
  <si>
    <t>Gregor Sekulić</t>
  </si>
  <si>
    <t>Novi Sad</t>
  </si>
  <si>
    <t>1:36.82</t>
  </si>
  <si>
    <t>Uroš Kekić</t>
  </si>
  <si>
    <t>Aleks Bezkorvajnij</t>
  </si>
  <si>
    <t>Vuk Šolaja</t>
  </si>
  <si>
    <t>Nebojša Ilić</t>
  </si>
  <si>
    <t>22.01.2022.</t>
  </si>
  <si>
    <t>7.74</t>
  </si>
  <si>
    <t>7.75</t>
  </si>
  <si>
    <t>Tamara Radojčić</t>
  </si>
  <si>
    <t>NR U14</t>
  </si>
  <si>
    <t>9.24</t>
  </si>
  <si>
    <t>Stefan Đokić</t>
  </si>
  <si>
    <t>25.12.2021.</t>
  </si>
  <si>
    <t>Teodora Mićović</t>
  </si>
  <si>
    <t>14.19</t>
  </si>
  <si>
    <t>14.40</t>
  </si>
  <si>
    <t>Jana Stošić</t>
  </si>
  <si>
    <t>7:39.96</t>
  </si>
  <si>
    <t>Torun/POL</t>
  </si>
  <si>
    <t>Tromeč</t>
  </si>
  <si>
    <t>APA</t>
  </si>
  <si>
    <t>VAK</t>
  </si>
  <si>
    <t>Prvenstvo Sveta u dvorani</t>
  </si>
  <si>
    <t>7.89</t>
  </si>
  <si>
    <t>Strahinja Radakovi</t>
  </si>
  <si>
    <t>12.02.2022.</t>
  </si>
  <si>
    <t>3:18.62</t>
  </si>
  <si>
    <t>Mihajlo Katanić</t>
  </si>
  <si>
    <t>10.</t>
  </si>
  <si>
    <t>11.</t>
  </si>
  <si>
    <t>Nikola Kostić</t>
  </si>
  <si>
    <t>12.</t>
  </si>
  <si>
    <t>13.</t>
  </si>
  <si>
    <t>46.22</t>
  </si>
  <si>
    <t>Anja Lukić</t>
  </si>
  <si>
    <t>8.14</t>
  </si>
  <si>
    <t>1500 m</t>
  </si>
  <si>
    <t>07.03.2022.</t>
  </si>
  <si>
    <t>07.03.2022</t>
  </si>
  <si>
    <t>22.02.2022.</t>
  </si>
  <si>
    <t>14.</t>
  </si>
  <si>
    <t>6.66</t>
  </si>
  <si>
    <t>Aleksa Kijanović</t>
  </si>
  <si>
    <t>05.03.2022.</t>
  </si>
  <si>
    <t>Istanbul</t>
  </si>
  <si>
    <t>KUP Evrope u bacanjima</t>
  </si>
  <si>
    <t>BTK</t>
  </si>
  <si>
    <t>ŠKG</t>
  </si>
  <si>
    <t>AKB</t>
  </si>
  <si>
    <t>BEČ</t>
  </si>
  <si>
    <t>CJB</t>
  </si>
  <si>
    <t>DTPM</t>
  </si>
  <si>
    <t>JIV</t>
  </si>
  <si>
    <t>STT</t>
  </si>
  <si>
    <t>VMV</t>
  </si>
  <si>
    <t>SOM</t>
  </si>
  <si>
    <t>LEP</t>
  </si>
  <si>
    <t>LES</t>
  </si>
  <si>
    <t>MTP</t>
  </si>
  <si>
    <t>100 km</t>
  </si>
  <si>
    <t>6:57.27</t>
  </si>
  <si>
    <t>Mihail Šulja</t>
  </si>
  <si>
    <t>Slavonski Brod/CRO</t>
  </si>
  <si>
    <t>SEN</t>
  </si>
  <si>
    <t>KUP-ovi SRBIJE - 2022.</t>
  </si>
  <si>
    <t>TRK</t>
  </si>
  <si>
    <t>TGM</t>
  </si>
  <si>
    <t>11T</t>
  </si>
  <si>
    <t>EASK</t>
  </si>
  <si>
    <t>KUP u bacanjima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</si>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</sst>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12"/>
      <name val="Arial Narrow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sz val="11"/>
      <name val="Century Gothic"/>
      <family val="2"/>
    </font>
    <font>
      <sz val="9"/>
      <name val="Century Gothic"/>
      <family val="2"/>
    </font>
    <font>
      <sz val="11"/>
      <name val="Arial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0"/>
      <color rgb="FFFF0000"/>
      <name val="Arial"/>
      <family val="2"/>
    </font>
    <font>
      <b/>
      <sz val="14"/>
      <color rgb="FFFF0000"/>
      <name val="Century Gothic"/>
      <family val="2"/>
    </font>
    <font>
      <sz val="8"/>
      <name val="Arial"/>
      <charset val="238"/>
    </font>
    <font>
      <b/>
      <sz val="16"/>
      <name val="Century Gothic"/>
      <family val="2"/>
    </font>
    <font>
      <b/>
      <sz val="18"/>
      <name val="Century Gothic"/>
      <family val="2"/>
    </font>
    <font>
      <b/>
      <sz val="22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9" fillId="2" borderId="1" xfId="0" applyFont="1" applyFill="1" applyBorder="1"/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vertical="top" wrapText="1"/>
    </xf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vertical="top" wrapText="1"/>
    </xf>
    <xf numFmtId="0" fontId="9" fillId="4" borderId="6" xfId="0" applyFont="1" applyFill="1" applyBorder="1"/>
    <xf numFmtId="0" fontId="11" fillId="4" borderId="8" xfId="0" applyFont="1" applyFill="1" applyBorder="1" applyAlignment="1">
      <alignment horizontal="center" vertical="center"/>
    </xf>
    <xf numFmtId="0" fontId="2" fillId="0" borderId="0" xfId="0" applyFont="1" applyBorder="1"/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 vertical="top" wrapText="1"/>
    </xf>
    <xf numFmtId="0" fontId="10" fillId="2" borderId="1" xfId="0" applyFont="1" applyFill="1" applyBorder="1"/>
    <xf numFmtId="0" fontId="11" fillId="4" borderId="5" xfId="0" applyFont="1" applyFill="1" applyBorder="1" applyAlignment="1">
      <alignment horizontal="center" vertical="center"/>
    </xf>
    <xf numFmtId="0" fontId="18" fillId="0" borderId="0" xfId="0" applyFont="1"/>
    <xf numFmtId="0" fontId="17" fillId="0" borderId="0" xfId="0" applyFont="1"/>
    <xf numFmtId="0" fontId="12" fillId="4" borderId="1" xfId="0" applyFont="1" applyFill="1" applyBorder="1" applyAlignment="1">
      <alignment horizontal="center" vertical="center"/>
    </xf>
    <xf numFmtId="0" fontId="12" fillId="0" borderId="0" xfId="0" applyFont="1"/>
    <xf numFmtId="0" fontId="11" fillId="4" borderId="7" xfId="0" applyFont="1" applyFill="1" applyBorder="1" applyAlignment="1">
      <alignment horizontal="center" vertical="center" wrapText="1"/>
    </xf>
    <xf numFmtId="49" fontId="5" fillId="0" borderId="0" xfId="0" applyNumberFormat="1" applyFont="1"/>
    <xf numFmtId="49" fontId="0" fillId="0" borderId="0" xfId="0" applyNumberFormat="1"/>
    <xf numFmtId="49" fontId="13" fillId="0" borderId="0" xfId="0" applyNumberFormat="1" applyFont="1"/>
    <xf numFmtId="49" fontId="11" fillId="0" borderId="0" xfId="0" applyNumberFormat="1" applyFont="1"/>
    <xf numFmtId="49" fontId="14" fillId="0" borderId="0" xfId="0" applyNumberFormat="1" applyFont="1"/>
    <xf numFmtId="1" fontId="9" fillId="2" borderId="1" xfId="0" applyNumberFormat="1" applyFont="1" applyFill="1" applyBorder="1"/>
    <xf numFmtId="1" fontId="0" fillId="0" borderId="0" xfId="0" applyNumberFormat="1"/>
    <xf numFmtId="49" fontId="14" fillId="0" borderId="0" xfId="0" applyNumberFormat="1" applyFont="1" applyFill="1"/>
    <xf numFmtId="49" fontId="0" fillId="0" borderId="0" xfId="0" applyNumberFormat="1" applyFill="1"/>
    <xf numFmtId="0" fontId="11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7" fillId="0" borderId="0" xfId="0" applyNumberFormat="1" applyFont="1"/>
    <xf numFmtId="49" fontId="11" fillId="4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2" fillId="0" borderId="1" xfId="0" applyFont="1" applyBorder="1"/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9" fillId="7" borderId="1" xfId="0" applyFont="1" applyFill="1" applyBorder="1"/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6" fillId="0" borderId="0" xfId="0" applyFont="1" applyFill="1"/>
    <xf numFmtId="0" fontId="0" fillId="0" borderId="1" xfId="0" applyFill="1" applyBorder="1"/>
    <xf numFmtId="0" fontId="0" fillId="0" borderId="0" xfId="0" applyFill="1"/>
    <xf numFmtId="0" fontId="11" fillId="7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5" fillId="0" borderId="0" xfId="0" applyNumberFormat="1" applyFont="1" applyFill="1"/>
    <xf numFmtId="49" fontId="11" fillId="0" borderId="0" xfId="0" applyNumberFormat="1" applyFont="1" applyFill="1"/>
    <xf numFmtId="0" fontId="0" fillId="0" borderId="1" xfId="0" applyBorder="1"/>
    <xf numFmtId="1" fontId="0" fillId="0" borderId="1" xfId="0" applyNumberFormat="1" applyFill="1" applyBorder="1"/>
    <xf numFmtId="1" fontId="0" fillId="0" borderId="0" xfId="0" applyNumberFormat="1" applyFill="1"/>
    <xf numFmtId="0" fontId="0" fillId="0" borderId="0" xfId="0" applyNumberFormat="1"/>
    <xf numFmtId="0" fontId="11" fillId="4" borderId="1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4" borderId="16" xfId="0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4" borderId="7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49" fontId="11" fillId="4" borderId="9" xfId="0" applyNumberFormat="1" applyFont="1" applyFill="1" applyBorder="1" applyAlignment="1">
      <alignment horizontal="center" vertical="center" wrapText="1"/>
    </xf>
    <xf numFmtId="49" fontId="11" fillId="7" borderId="9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49" fontId="11" fillId="4" borderId="9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11" fillId="7" borderId="5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3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9" fillId="7" borderId="16" xfId="0" applyFont="1" applyFill="1" applyBorder="1" applyAlignment="1">
      <alignment horizontal="left"/>
    </xf>
    <xf numFmtId="0" fontId="9" fillId="7" borderId="18" xfId="0" applyFont="1" applyFill="1" applyBorder="1" applyAlignment="1">
      <alignment horizontal="left"/>
    </xf>
    <xf numFmtId="0" fontId="9" fillId="7" borderId="17" xfId="0" applyFont="1" applyFill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4" borderId="2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11" fillId="7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9" fontId="11" fillId="4" borderId="9" xfId="0" applyNumberFormat="1" applyFont="1" applyFill="1" applyBorder="1" applyAlignment="1">
      <alignment horizontal="center" vertical="center" wrapText="1"/>
    </xf>
    <xf numFmtId="49" fontId="11" fillId="4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!me&#273;unarodn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međunarodn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"/>
  <sheetViews>
    <sheetView topLeftCell="A47" zoomScaleNormal="100" workbookViewId="0">
      <selection activeCell="A74" sqref="A74:XFD76"/>
    </sheetView>
  </sheetViews>
  <sheetFormatPr defaultRowHeight="12.75" x14ac:dyDescent="0.2"/>
  <cols>
    <col min="1" max="1" width="8.85546875" customWidth="1"/>
    <col min="2" max="2" width="6.42578125" customWidth="1"/>
    <col min="3" max="8" width="8.28515625" style="63" customWidth="1"/>
    <col min="9" max="9" width="8" style="63" customWidth="1"/>
  </cols>
  <sheetData>
    <row r="1" spans="1:10" ht="13.5" x14ac:dyDescent="0.25">
      <c r="A1" s="3"/>
      <c r="B1" s="58"/>
      <c r="C1" s="58"/>
      <c r="D1" s="58"/>
      <c r="E1" s="58"/>
      <c r="F1" s="58"/>
      <c r="G1" s="58"/>
      <c r="H1" s="58"/>
      <c r="I1" s="58"/>
    </row>
    <row r="2" spans="1:10" ht="18.75" x14ac:dyDescent="0.3">
      <c r="A2" s="4"/>
      <c r="B2" s="114" t="s">
        <v>37</v>
      </c>
      <c r="C2" s="114"/>
      <c r="D2" s="114"/>
      <c r="E2" s="114"/>
      <c r="F2" s="114"/>
      <c r="G2" s="114"/>
      <c r="H2" s="114"/>
      <c r="I2" s="61"/>
    </row>
    <row r="3" spans="1:10" ht="13.9" customHeight="1" thickBot="1" x14ac:dyDescent="0.35">
      <c r="A3" s="4"/>
      <c r="B3" s="59"/>
      <c r="C3" s="60"/>
      <c r="D3" s="60"/>
      <c r="E3" s="60"/>
      <c r="F3" s="60"/>
      <c r="G3" s="60"/>
      <c r="H3" s="60"/>
      <c r="I3" s="61"/>
    </row>
    <row r="4" spans="1:10" ht="29.25" customHeight="1" thickBot="1" x14ac:dyDescent="0.25">
      <c r="A4" s="10" t="s">
        <v>7</v>
      </c>
      <c r="B4" s="11" t="s">
        <v>0</v>
      </c>
      <c r="C4" s="81" t="s">
        <v>2</v>
      </c>
      <c r="D4" s="81" t="s">
        <v>11</v>
      </c>
      <c r="E4" s="81" t="s">
        <v>3</v>
      </c>
      <c r="F4" s="81" t="s">
        <v>6</v>
      </c>
      <c r="G4" s="81" t="s">
        <v>4</v>
      </c>
      <c r="H4" s="81" t="s">
        <v>5</v>
      </c>
      <c r="I4" s="64" t="s">
        <v>1</v>
      </c>
      <c r="J4" s="31"/>
    </row>
    <row r="5" spans="1:10" ht="16.5" x14ac:dyDescent="0.3">
      <c r="A5" s="12">
        <v>1</v>
      </c>
      <c r="B5" s="14" t="s">
        <v>44</v>
      </c>
      <c r="C5" s="54">
        <v>5500</v>
      </c>
      <c r="D5" s="54">
        <v>3400</v>
      </c>
      <c r="E5" s="54">
        <v>2700</v>
      </c>
      <c r="F5" s="54">
        <v>2950</v>
      </c>
      <c r="G5" s="54">
        <v>950</v>
      </c>
      <c r="H5" s="54">
        <v>2350</v>
      </c>
      <c r="I5" s="57">
        <f t="shared" ref="I5:I36" si="0">SUM(C5:H5)</f>
        <v>17850</v>
      </c>
    </row>
    <row r="6" spans="1:10" ht="16.5" x14ac:dyDescent="0.3">
      <c r="A6" s="12">
        <v>2</v>
      </c>
      <c r="B6" s="14" t="s">
        <v>76</v>
      </c>
      <c r="C6" s="54">
        <v>8500</v>
      </c>
      <c r="D6" s="54">
        <v>5500</v>
      </c>
      <c r="E6" s="54">
        <v>3200</v>
      </c>
      <c r="F6" s="54" t="s">
        <v>68</v>
      </c>
      <c r="G6" s="54" t="s">
        <v>68</v>
      </c>
      <c r="H6" s="54">
        <v>250</v>
      </c>
      <c r="I6" s="57">
        <f t="shared" si="0"/>
        <v>17450</v>
      </c>
    </row>
    <row r="7" spans="1:10" ht="16.5" x14ac:dyDescent="0.3">
      <c r="A7" s="12">
        <v>3</v>
      </c>
      <c r="B7" s="14" t="s">
        <v>42</v>
      </c>
      <c r="C7" s="54">
        <v>8600</v>
      </c>
      <c r="D7" s="54">
        <v>4000</v>
      </c>
      <c r="E7" s="54">
        <v>1700</v>
      </c>
      <c r="F7" s="54">
        <v>400</v>
      </c>
      <c r="G7" s="54">
        <v>850</v>
      </c>
      <c r="H7" s="54" t="s">
        <v>68</v>
      </c>
      <c r="I7" s="57">
        <f t="shared" si="0"/>
        <v>15550</v>
      </c>
    </row>
    <row r="8" spans="1:10" ht="16.5" x14ac:dyDescent="0.3">
      <c r="A8" s="12">
        <v>4</v>
      </c>
      <c r="B8" s="14" t="s">
        <v>45</v>
      </c>
      <c r="C8" s="54">
        <v>1400</v>
      </c>
      <c r="D8" s="54">
        <v>1500</v>
      </c>
      <c r="E8" s="54">
        <v>4100</v>
      </c>
      <c r="F8" s="54">
        <v>1200</v>
      </c>
      <c r="G8" s="54">
        <v>650</v>
      </c>
      <c r="H8" s="54">
        <v>1150</v>
      </c>
      <c r="I8" s="57">
        <f t="shared" si="0"/>
        <v>10000</v>
      </c>
    </row>
    <row r="9" spans="1:10" ht="16.5" x14ac:dyDescent="0.3">
      <c r="A9" s="12">
        <v>5</v>
      </c>
      <c r="B9" s="13" t="s">
        <v>54</v>
      </c>
      <c r="C9" s="55" t="s">
        <v>68</v>
      </c>
      <c r="D9" s="54">
        <v>2100</v>
      </c>
      <c r="E9" s="54">
        <v>2000</v>
      </c>
      <c r="F9" s="54">
        <v>2250</v>
      </c>
      <c r="G9" s="54">
        <v>500</v>
      </c>
      <c r="H9" s="54">
        <v>1300</v>
      </c>
      <c r="I9" s="57">
        <f t="shared" si="0"/>
        <v>8150</v>
      </c>
    </row>
    <row r="10" spans="1:10" ht="16.5" x14ac:dyDescent="0.3">
      <c r="A10" s="12">
        <v>6</v>
      </c>
      <c r="B10" s="14" t="s">
        <v>55</v>
      </c>
      <c r="C10" s="54">
        <v>2400</v>
      </c>
      <c r="D10" s="54">
        <v>2100</v>
      </c>
      <c r="E10" s="54">
        <v>2500</v>
      </c>
      <c r="F10" s="54">
        <v>400</v>
      </c>
      <c r="G10" s="54">
        <v>250</v>
      </c>
      <c r="H10" s="54"/>
      <c r="I10" s="57">
        <f t="shared" si="0"/>
        <v>7650</v>
      </c>
    </row>
    <row r="11" spans="1:10" ht="16.5" x14ac:dyDescent="0.3">
      <c r="A11" s="12">
        <v>7</v>
      </c>
      <c r="B11" s="14" t="s">
        <v>48</v>
      </c>
      <c r="C11" s="54">
        <v>1300</v>
      </c>
      <c r="D11" s="54">
        <v>700</v>
      </c>
      <c r="E11" s="54">
        <v>950</v>
      </c>
      <c r="F11" s="54">
        <v>500</v>
      </c>
      <c r="G11" s="54">
        <v>300</v>
      </c>
      <c r="H11" s="54">
        <v>1100</v>
      </c>
      <c r="I11" s="57">
        <f t="shared" si="0"/>
        <v>4850</v>
      </c>
    </row>
    <row r="12" spans="1:10" ht="16.5" x14ac:dyDescent="0.3">
      <c r="A12" s="12">
        <v>8</v>
      </c>
      <c r="B12" s="14" t="s">
        <v>86</v>
      </c>
      <c r="C12" s="54">
        <v>1400</v>
      </c>
      <c r="D12" s="54">
        <v>1300</v>
      </c>
      <c r="E12" s="54">
        <v>750</v>
      </c>
      <c r="F12" s="54">
        <v>500</v>
      </c>
      <c r="G12" s="54"/>
      <c r="H12" s="54" t="s">
        <v>68</v>
      </c>
      <c r="I12" s="57">
        <f t="shared" si="0"/>
        <v>3950</v>
      </c>
    </row>
    <row r="13" spans="1:10" ht="16.5" x14ac:dyDescent="0.3">
      <c r="A13" s="12">
        <v>9</v>
      </c>
      <c r="B13" s="15" t="s">
        <v>51</v>
      </c>
      <c r="C13" s="54">
        <v>1000</v>
      </c>
      <c r="D13" s="54">
        <v>1400</v>
      </c>
      <c r="E13" s="54">
        <v>650</v>
      </c>
      <c r="F13" s="54">
        <v>400</v>
      </c>
      <c r="G13" s="54">
        <v>200</v>
      </c>
      <c r="H13" s="54">
        <v>250</v>
      </c>
      <c r="I13" s="57">
        <f t="shared" si="0"/>
        <v>3900</v>
      </c>
    </row>
    <row r="14" spans="1:10" ht="16.5" x14ac:dyDescent="0.3">
      <c r="A14" s="12">
        <v>10</v>
      </c>
      <c r="B14" s="14" t="s">
        <v>98</v>
      </c>
      <c r="C14" s="54">
        <v>900</v>
      </c>
      <c r="D14" s="54">
        <v>1100</v>
      </c>
      <c r="E14" s="54">
        <v>1200</v>
      </c>
      <c r="F14" s="54"/>
      <c r="G14" s="54"/>
      <c r="H14" s="54"/>
      <c r="I14" s="57">
        <f t="shared" si="0"/>
        <v>3200</v>
      </c>
    </row>
    <row r="15" spans="1:10" ht="16.5" x14ac:dyDescent="0.3">
      <c r="A15" s="12">
        <v>11</v>
      </c>
      <c r="B15" s="16" t="s">
        <v>72</v>
      </c>
      <c r="C15" s="56">
        <v>2700</v>
      </c>
      <c r="D15" s="54">
        <v>400</v>
      </c>
      <c r="E15" s="54" t="s">
        <v>68</v>
      </c>
      <c r="F15" s="54" t="s">
        <v>68</v>
      </c>
      <c r="G15" s="54" t="s">
        <v>68</v>
      </c>
      <c r="H15" s="54"/>
      <c r="I15" s="57">
        <f t="shared" si="0"/>
        <v>3100</v>
      </c>
    </row>
    <row r="16" spans="1:10" ht="16.5" x14ac:dyDescent="0.3">
      <c r="A16" s="12">
        <v>12</v>
      </c>
      <c r="B16" s="14" t="s">
        <v>64</v>
      </c>
      <c r="C16" s="54">
        <v>400</v>
      </c>
      <c r="D16" s="54">
        <v>1900</v>
      </c>
      <c r="E16" s="54">
        <v>300</v>
      </c>
      <c r="F16" s="54">
        <v>200</v>
      </c>
      <c r="G16" s="54">
        <v>100</v>
      </c>
      <c r="H16" s="54" t="s">
        <v>68</v>
      </c>
      <c r="I16" s="57">
        <f t="shared" si="0"/>
        <v>2900</v>
      </c>
    </row>
    <row r="17" spans="1:9" ht="16.5" x14ac:dyDescent="0.3">
      <c r="A17" s="12">
        <v>13</v>
      </c>
      <c r="B17" s="13" t="s">
        <v>43</v>
      </c>
      <c r="C17" s="55" t="s">
        <v>68</v>
      </c>
      <c r="D17" s="54">
        <v>700</v>
      </c>
      <c r="E17" s="54">
        <v>250</v>
      </c>
      <c r="F17" s="54">
        <v>200</v>
      </c>
      <c r="G17" s="54">
        <v>700</v>
      </c>
      <c r="H17" s="54">
        <v>800</v>
      </c>
      <c r="I17" s="57">
        <f t="shared" si="0"/>
        <v>2650</v>
      </c>
    </row>
    <row r="18" spans="1:9" ht="16.5" x14ac:dyDescent="0.3">
      <c r="A18" s="12">
        <v>14</v>
      </c>
      <c r="B18" s="15" t="s">
        <v>79</v>
      </c>
      <c r="C18" s="55">
        <v>1000</v>
      </c>
      <c r="D18" s="54">
        <v>800</v>
      </c>
      <c r="E18" s="54">
        <v>550</v>
      </c>
      <c r="F18" s="54">
        <v>250</v>
      </c>
      <c r="G18" s="54" t="s">
        <v>68</v>
      </c>
      <c r="H18" s="54"/>
      <c r="I18" s="57">
        <f t="shared" si="0"/>
        <v>2600</v>
      </c>
    </row>
    <row r="19" spans="1:9" ht="16.5" x14ac:dyDescent="0.3">
      <c r="A19" s="12">
        <v>15</v>
      </c>
      <c r="B19" s="14" t="s">
        <v>53</v>
      </c>
      <c r="C19" s="54">
        <v>900</v>
      </c>
      <c r="D19" s="54">
        <v>400</v>
      </c>
      <c r="E19" s="54">
        <v>550</v>
      </c>
      <c r="F19" s="54">
        <v>250</v>
      </c>
      <c r="G19" s="54">
        <v>200</v>
      </c>
      <c r="H19" s="54">
        <v>200</v>
      </c>
      <c r="I19" s="57">
        <f t="shared" si="0"/>
        <v>2500</v>
      </c>
    </row>
    <row r="20" spans="1:9" ht="16.5" x14ac:dyDescent="0.3">
      <c r="A20" s="12">
        <v>16</v>
      </c>
      <c r="B20" s="14" t="s">
        <v>92</v>
      </c>
      <c r="C20" s="54">
        <v>1400</v>
      </c>
      <c r="D20" s="54">
        <v>300</v>
      </c>
      <c r="E20" s="54">
        <v>600</v>
      </c>
      <c r="F20" s="54" t="s">
        <v>68</v>
      </c>
      <c r="G20" s="54"/>
      <c r="H20" s="62"/>
      <c r="I20" s="57">
        <f t="shared" si="0"/>
        <v>2300</v>
      </c>
    </row>
    <row r="21" spans="1:9" ht="16.5" x14ac:dyDescent="0.3">
      <c r="A21" s="12">
        <v>17</v>
      </c>
      <c r="B21" s="14" t="s">
        <v>67</v>
      </c>
      <c r="C21" s="54">
        <v>1100</v>
      </c>
      <c r="D21" s="54">
        <v>500</v>
      </c>
      <c r="E21" s="54">
        <v>700</v>
      </c>
      <c r="F21" s="54"/>
      <c r="G21" s="54" t="s">
        <v>68</v>
      </c>
      <c r="H21" s="54"/>
      <c r="I21" s="57">
        <f t="shared" si="0"/>
        <v>2300</v>
      </c>
    </row>
    <row r="22" spans="1:9" ht="16.5" x14ac:dyDescent="0.3">
      <c r="A22" s="12">
        <v>18</v>
      </c>
      <c r="B22" s="14" t="s">
        <v>74</v>
      </c>
      <c r="C22" s="54"/>
      <c r="D22" s="54">
        <v>700</v>
      </c>
      <c r="E22" s="54">
        <v>1150</v>
      </c>
      <c r="F22" s="54" t="s">
        <v>68</v>
      </c>
      <c r="G22" s="54" t="s">
        <v>68</v>
      </c>
      <c r="H22" s="54"/>
      <c r="I22" s="57">
        <f t="shared" si="0"/>
        <v>1850</v>
      </c>
    </row>
    <row r="23" spans="1:9" ht="16.5" x14ac:dyDescent="0.3">
      <c r="A23" s="12">
        <v>19</v>
      </c>
      <c r="B23" s="14" t="s">
        <v>94</v>
      </c>
      <c r="C23" s="54">
        <v>600</v>
      </c>
      <c r="D23" s="54">
        <v>1300</v>
      </c>
      <c r="E23" s="54" t="s">
        <v>68</v>
      </c>
      <c r="F23" s="54" t="s">
        <v>68</v>
      </c>
      <c r="G23" s="54"/>
      <c r="H23" s="54"/>
      <c r="I23" s="57">
        <f t="shared" si="0"/>
        <v>1900</v>
      </c>
    </row>
    <row r="24" spans="1:9" ht="16.5" x14ac:dyDescent="0.3">
      <c r="A24" s="12">
        <v>20</v>
      </c>
      <c r="B24" s="13" t="s">
        <v>47</v>
      </c>
      <c r="C24" s="55"/>
      <c r="D24" s="54"/>
      <c r="E24" s="54">
        <v>300</v>
      </c>
      <c r="F24" s="54">
        <v>1300</v>
      </c>
      <c r="G24" s="54">
        <v>300</v>
      </c>
      <c r="H24" s="54" t="s">
        <v>68</v>
      </c>
      <c r="I24" s="57">
        <f t="shared" si="0"/>
        <v>1900</v>
      </c>
    </row>
    <row r="25" spans="1:9" ht="14.45" customHeight="1" x14ac:dyDescent="0.3">
      <c r="A25" s="12">
        <v>21</v>
      </c>
      <c r="B25" s="14" t="s">
        <v>49</v>
      </c>
      <c r="C25" s="54">
        <v>1100</v>
      </c>
      <c r="D25" s="54"/>
      <c r="E25" s="54" t="s">
        <v>68</v>
      </c>
      <c r="F25" s="54">
        <v>400</v>
      </c>
      <c r="G25" s="54">
        <v>200</v>
      </c>
      <c r="H25" s="54"/>
      <c r="I25" s="57">
        <f t="shared" si="0"/>
        <v>1700</v>
      </c>
    </row>
    <row r="26" spans="1:9" ht="16.5" x14ac:dyDescent="0.3">
      <c r="A26" s="12">
        <v>22</v>
      </c>
      <c r="B26" s="14" t="s">
        <v>91</v>
      </c>
      <c r="C26" s="54">
        <v>400</v>
      </c>
      <c r="D26" s="54">
        <v>900</v>
      </c>
      <c r="E26" s="54">
        <v>250</v>
      </c>
      <c r="F26" s="54" t="s">
        <v>68</v>
      </c>
      <c r="G26" s="54"/>
      <c r="H26" s="54" t="s">
        <v>68</v>
      </c>
      <c r="I26" s="57">
        <f t="shared" si="0"/>
        <v>1550</v>
      </c>
    </row>
    <row r="27" spans="1:9" ht="16.5" x14ac:dyDescent="0.3">
      <c r="A27" s="12">
        <v>23</v>
      </c>
      <c r="B27" s="13" t="s">
        <v>85</v>
      </c>
      <c r="C27" s="55"/>
      <c r="D27" s="54">
        <v>600</v>
      </c>
      <c r="E27" s="54">
        <v>650</v>
      </c>
      <c r="F27" s="54">
        <v>300</v>
      </c>
      <c r="G27" s="54"/>
      <c r="H27" s="54"/>
      <c r="I27" s="57">
        <f t="shared" si="0"/>
        <v>1550</v>
      </c>
    </row>
    <row r="28" spans="1:9" ht="16.5" x14ac:dyDescent="0.3">
      <c r="A28" s="12">
        <v>24</v>
      </c>
      <c r="B28" s="14" t="s">
        <v>83</v>
      </c>
      <c r="C28" s="54"/>
      <c r="D28" s="54">
        <v>500</v>
      </c>
      <c r="E28" s="54">
        <v>400</v>
      </c>
      <c r="F28" s="54">
        <v>500</v>
      </c>
      <c r="G28" s="54"/>
      <c r="H28" s="54"/>
      <c r="I28" s="57">
        <f t="shared" si="0"/>
        <v>1400</v>
      </c>
    </row>
    <row r="29" spans="1:9" ht="16.5" x14ac:dyDescent="0.3">
      <c r="A29" s="12">
        <v>25</v>
      </c>
      <c r="B29" s="14" t="s">
        <v>97</v>
      </c>
      <c r="C29" s="54">
        <v>500</v>
      </c>
      <c r="D29" s="54">
        <v>500</v>
      </c>
      <c r="E29" s="54">
        <v>400</v>
      </c>
      <c r="F29" s="54"/>
      <c r="G29" s="54"/>
      <c r="H29" s="54"/>
      <c r="I29" s="57">
        <f t="shared" si="0"/>
        <v>1400</v>
      </c>
    </row>
    <row r="30" spans="1:9" ht="16.5" x14ac:dyDescent="0.3">
      <c r="A30" s="12">
        <v>26</v>
      </c>
      <c r="B30" s="14" t="s">
        <v>46</v>
      </c>
      <c r="C30" s="54" t="s">
        <v>68</v>
      </c>
      <c r="D30" s="54" t="s">
        <v>68</v>
      </c>
      <c r="E30" s="54">
        <v>600</v>
      </c>
      <c r="F30" s="54">
        <v>450</v>
      </c>
      <c r="G30" s="54">
        <v>350</v>
      </c>
      <c r="H30" s="54"/>
      <c r="I30" s="57">
        <f t="shared" si="0"/>
        <v>1400</v>
      </c>
    </row>
    <row r="31" spans="1:9" ht="16.5" x14ac:dyDescent="0.3">
      <c r="A31" s="12">
        <v>27</v>
      </c>
      <c r="B31" s="14" t="s">
        <v>56</v>
      </c>
      <c r="C31" s="54">
        <v>600</v>
      </c>
      <c r="D31" s="54">
        <v>400</v>
      </c>
      <c r="E31" s="54" t="s">
        <v>68</v>
      </c>
      <c r="F31" s="54">
        <v>200</v>
      </c>
      <c r="G31" s="54">
        <v>150</v>
      </c>
      <c r="H31" s="54"/>
      <c r="I31" s="57">
        <f t="shared" si="0"/>
        <v>1350</v>
      </c>
    </row>
    <row r="32" spans="1:9" ht="15" customHeight="1" x14ac:dyDescent="0.3">
      <c r="A32" s="12">
        <v>28</v>
      </c>
      <c r="B32" s="14" t="s">
        <v>77</v>
      </c>
      <c r="C32" s="54" t="s">
        <v>68</v>
      </c>
      <c r="D32" s="54">
        <v>300</v>
      </c>
      <c r="E32" s="54">
        <v>650</v>
      </c>
      <c r="F32" s="54">
        <v>300</v>
      </c>
      <c r="G32" s="54" t="s">
        <v>68</v>
      </c>
      <c r="H32" s="54"/>
      <c r="I32" s="57">
        <f t="shared" si="0"/>
        <v>1250</v>
      </c>
    </row>
    <row r="33" spans="1:9" ht="16.5" x14ac:dyDescent="0.3">
      <c r="A33" s="12">
        <v>29</v>
      </c>
      <c r="B33" s="14" t="s">
        <v>90</v>
      </c>
      <c r="C33" s="54">
        <v>1100</v>
      </c>
      <c r="D33" s="54"/>
      <c r="E33" s="54"/>
      <c r="F33" s="54" t="s">
        <v>68</v>
      </c>
      <c r="G33" s="54"/>
      <c r="H33" s="54"/>
      <c r="I33" s="57">
        <f t="shared" si="0"/>
        <v>1100</v>
      </c>
    </row>
    <row r="34" spans="1:9" ht="16.5" x14ac:dyDescent="0.3">
      <c r="A34" s="12">
        <v>30</v>
      </c>
      <c r="B34" s="14" t="s">
        <v>66</v>
      </c>
      <c r="C34" s="54" t="s">
        <v>68</v>
      </c>
      <c r="D34" s="54" t="s">
        <v>68</v>
      </c>
      <c r="E34" s="54">
        <v>850</v>
      </c>
      <c r="F34" s="54" t="s">
        <v>68</v>
      </c>
      <c r="G34" s="54">
        <v>100</v>
      </c>
      <c r="H34" s="54"/>
      <c r="I34" s="57">
        <f t="shared" si="0"/>
        <v>950</v>
      </c>
    </row>
    <row r="35" spans="1:9" ht="16.5" x14ac:dyDescent="0.3">
      <c r="A35" s="12">
        <v>31</v>
      </c>
      <c r="B35" s="14" t="s">
        <v>81</v>
      </c>
      <c r="C35" s="54">
        <v>600</v>
      </c>
      <c r="D35" s="54"/>
      <c r="E35" s="54" t="s">
        <v>68</v>
      </c>
      <c r="F35" s="54" t="s">
        <v>68</v>
      </c>
      <c r="G35" s="54" t="s">
        <v>68</v>
      </c>
      <c r="H35" s="54">
        <v>300</v>
      </c>
      <c r="I35" s="57">
        <f t="shared" si="0"/>
        <v>900</v>
      </c>
    </row>
    <row r="36" spans="1:9" ht="16.5" x14ac:dyDescent="0.3">
      <c r="A36" s="12">
        <v>32</v>
      </c>
      <c r="B36" s="14" t="s">
        <v>73</v>
      </c>
      <c r="C36" s="54"/>
      <c r="D36" s="54" t="s">
        <v>68</v>
      </c>
      <c r="E36" s="54" t="s">
        <v>68</v>
      </c>
      <c r="F36" s="54">
        <v>700</v>
      </c>
      <c r="G36" s="54"/>
      <c r="H36" s="54"/>
      <c r="I36" s="57">
        <f t="shared" si="0"/>
        <v>700</v>
      </c>
    </row>
    <row r="37" spans="1:9" ht="16.5" x14ac:dyDescent="0.3">
      <c r="A37" s="12">
        <v>33</v>
      </c>
      <c r="B37" s="14" t="s">
        <v>60</v>
      </c>
      <c r="C37" s="54" t="s">
        <v>68</v>
      </c>
      <c r="D37" s="54"/>
      <c r="E37" s="54" t="s">
        <v>68</v>
      </c>
      <c r="F37" s="54">
        <v>500</v>
      </c>
      <c r="G37" s="54">
        <v>150</v>
      </c>
      <c r="H37" s="54" t="s">
        <v>68</v>
      </c>
      <c r="I37" s="57">
        <f t="shared" ref="I37:I68" si="1">SUM(C37:H37)</f>
        <v>650</v>
      </c>
    </row>
    <row r="38" spans="1:9" ht="16.5" x14ac:dyDescent="0.3">
      <c r="A38" s="12">
        <v>34</v>
      </c>
      <c r="B38" s="14" t="s">
        <v>106</v>
      </c>
      <c r="C38" s="54">
        <v>600</v>
      </c>
      <c r="D38" s="54"/>
      <c r="E38" s="62"/>
      <c r="F38" s="54"/>
      <c r="G38" s="54"/>
      <c r="H38" s="54"/>
      <c r="I38" s="57">
        <f t="shared" si="1"/>
        <v>600</v>
      </c>
    </row>
    <row r="39" spans="1:9" ht="16.5" customHeight="1" x14ac:dyDescent="0.3">
      <c r="A39" s="12">
        <v>35</v>
      </c>
      <c r="B39" s="14" t="s">
        <v>107</v>
      </c>
      <c r="C39" s="54">
        <v>600</v>
      </c>
      <c r="D39" s="54"/>
      <c r="E39" s="62"/>
      <c r="F39" s="54"/>
      <c r="G39" s="54"/>
      <c r="H39" s="54"/>
      <c r="I39" s="57">
        <f t="shared" si="1"/>
        <v>600</v>
      </c>
    </row>
    <row r="40" spans="1:9" ht="18" customHeight="1" x14ac:dyDescent="0.3">
      <c r="A40" s="12">
        <v>36</v>
      </c>
      <c r="B40" s="14" t="s">
        <v>84</v>
      </c>
      <c r="C40" s="54" t="s">
        <v>68</v>
      </c>
      <c r="D40" s="54" t="s">
        <v>68</v>
      </c>
      <c r="E40" s="54">
        <v>250</v>
      </c>
      <c r="F40" s="54">
        <v>300</v>
      </c>
      <c r="G40" s="54"/>
      <c r="H40" s="54"/>
      <c r="I40" s="57">
        <f t="shared" si="1"/>
        <v>550</v>
      </c>
    </row>
    <row r="41" spans="1:9" ht="16.5" x14ac:dyDescent="0.3">
      <c r="A41" s="12">
        <v>37</v>
      </c>
      <c r="B41" s="14" t="s">
        <v>96</v>
      </c>
      <c r="C41" s="54" t="s">
        <v>68</v>
      </c>
      <c r="D41" s="54">
        <v>500</v>
      </c>
      <c r="E41" s="54"/>
      <c r="F41" s="54"/>
      <c r="G41" s="54"/>
      <c r="H41" s="54"/>
      <c r="I41" s="57">
        <f t="shared" si="1"/>
        <v>500</v>
      </c>
    </row>
    <row r="42" spans="1:9" ht="16.5" x14ac:dyDescent="0.3">
      <c r="A42" s="12">
        <v>38</v>
      </c>
      <c r="B42" s="14" t="s">
        <v>50</v>
      </c>
      <c r="C42" s="54"/>
      <c r="D42" s="54"/>
      <c r="E42" s="54"/>
      <c r="F42" s="54">
        <v>250</v>
      </c>
      <c r="G42" s="54">
        <v>200</v>
      </c>
      <c r="H42" s="54"/>
      <c r="I42" s="57">
        <f t="shared" si="1"/>
        <v>450</v>
      </c>
    </row>
    <row r="43" spans="1:9" ht="16.5" x14ac:dyDescent="0.3">
      <c r="A43" s="12">
        <v>39</v>
      </c>
      <c r="B43" s="14" t="s">
        <v>58</v>
      </c>
      <c r="C43" s="54" t="s">
        <v>68</v>
      </c>
      <c r="D43" s="54" t="s">
        <v>68</v>
      </c>
      <c r="E43" s="54" t="s">
        <v>68</v>
      </c>
      <c r="F43" s="54">
        <v>300</v>
      </c>
      <c r="G43" s="54">
        <v>150</v>
      </c>
      <c r="H43" s="54"/>
      <c r="I43" s="57">
        <f t="shared" si="1"/>
        <v>450</v>
      </c>
    </row>
    <row r="44" spans="1:9" ht="16.5" x14ac:dyDescent="0.3">
      <c r="A44" s="12">
        <v>40</v>
      </c>
      <c r="B44" s="15" t="s">
        <v>59</v>
      </c>
      <c r="C44" s="55" t="s">
        <v>68</v>
      </c>
      <c r="D44" s="54" t="s">
        <v>68</v>
      </c>
      <c r="E44" s="54" t="s">
        <v>68</v>
      </c>
      <c r="F44" s="54" t="s">
        <v>68</v>
      </c>
      <c r="G44" s="54">
        <v>150</v>
      </c>
      <c r="H44" s="54">
        <v>300</v>
      </c>
      <c r="I44" s="57">
        <f t="shared" si="1"/>
        <v>450</v>
      </c>
    </row>
    <row r="45" spans="1:9" ht="16.5" x14ac:dyDescent="0.3">
      <c r="A45" s="12">
        <v>41</v>
      </c>
      <c r="B45" s="16" t="s">
        <v>62</v>
      </c>
      <c r="C45" s="56"/>
      <c r="D45" s="54">
        <v>300</v>
      </c>
      <c r="E45" s="54" t="s">
        <v>68</v>
      </c>
      <c r="F45" s="54" t="s">
        <v>68</v>
      </c>
      <c r="G45" s="54">
        <v>100</v>
      </c>
      <c r="H45" s="54"/>
      <c r="I45" s="57">
        <f t="shared" si="1"/>
        <v>400</v>
      </c>
    </row>
    <row r="46" spans="1:9" ht="16.5" x14ac:dyDescent="0.3">
      <c r="A46" s="12">
        <v>42</v>
      </c>
      <c r="B46" s="14" t="s">
        <v>99</v>
      </c>
      <c r="C46" s="54" t="s">
        <v>68</v>
      </c>
      <c r="D46" s="54">
        <v>400</v>
      </c>
      <c r="E46" s="54" t="s">
        <v>68</v>
      </c>
      <c r="F46" s="54"/>
      <c r="G46" s="54"/>
      <c r="H46" s="54"/>
      <c r="I46" s="57">
        <f t="shared" si="1"/>
        <v>400</v>
      </c>
    </row>
    <row r="47" spans="1:9" ht="16.5" x14ac:dyDescent="0.3">
      <c r="A47" s="12">
        <v>43</v>
      </c>
      <c r="B47" s="14" t="s">
        <v>89</v>
      </c>
      <c r="C47" s="54" t="s">
        <v>68</v>
      </c>
      <c r="D47" s="54">
        <v>300</v>
      </c>
      <c r="E47" s="54" t="s">
        <v>68</v>
      </c>
      <c r="F47" s="54" t="s">
        <v>68</v>
      </c>
      <c r="G47" s="54"/>
      <c r="H47" s="54"/>
      <c r="I47" s="57">
        <f t="shared" si="1"/>
        <v>300</v>
      </c>
    </row>
    <row r="48" spans="1:9" ht="16.5" x14ac:dyDescent="0.3">
      <c r="A48" s="12">
        <v>44</v>
      </c>
      <c r="B48" s="14" t="s">
        <v>100</v>
      </c>
      <c r="C48" s="54"/>
      <c r="D48" s="54">
        <v>300</v>
      </c>
      <c r="E48" s="54"/>
      <c r="F48" s="54"/>
      <c r="G48" s="54"/>
      <c r="H48" s="54"/>
      <c r="I48" s="57">
        <f t="shared" si="1"/>
        <v>300</v>
      </c>
    </row>
    <row r="49" spans="1:9" ht="16.5" x14ac:dyDescent="0.3">
      <c r="A49" s="12">
        <v>45</v>
      </c>
      <c r="B49" s="15" t="s">
        <v>93</v>
      </c>
      <c r="C49" s="55"/>
      <c r="D49" s="54"/>
      <c r="E49" s="54">
        <v>300</v>
      </c>
      <c r="F49" s="54" t="s">
        <v>68</v>
      </c>
      <c r="G49" s="54"/>
      <c r="H49" s="54"/>
      <c r="I49" s="57">
        <f t="shared" si="1"/>
        <v>300</v>
      </c>
    </row>
    <row r="50" spans="1:9" ht="16.5" x14ac:dyDescent="0.3">
      <c r="A50" s="12">
        <v>46</v>
      </c>
      <c r="B50" s="14" t="s">
        <v>52</v>
      </c>
      <c r="C50" s="55"/>
      <c r="D50" s="54"/>
      <c r="E50" s="54"/>
      <c r="F50" s="54"/>
      <c r="G50" s="54">
        <v>200</v>
      </c>
      <c r="H50" s="54"/>
      <c r="I50" s="57">
        <f t="shared" si="1"/>
        <v>200</v>
      </c>
    </row>
    <row r="51" spans="1:9" ht="16.5" x14ac:dyDescent="0.3">
      <c r="A51" s="12">
        <v>47</v>
      </c>
      <c r="B51" s="13" t="s">
        <v>57</v>
      </c>
      <c r="C51" s="55" t="s">
        <v>68</v>
      </c>
      <c r="D51" s="54"/>
      <c r="E51" s="54"/>
      <c r="F51" s="54" t="s">
        <v>68</v>
      </c>
      <c r="G51" s="54">
        <v>150</v>
      </c>
      <c r="H51" s="54"/>
      <c r="I51" s="57">
        <f t="shared" si="1"/>
        <v>150</v>
      </c>
    </row>
    <row r="52" spans="1:9" ht="18.75" customHeight="1" x14ac:dyDescent="0.3">
      <c r="A52" s="12">
        <v>48</v>
      </c>
      <c r="B52" s="14" t="s">
        <v>61</v>
      </c>
      <c r="C52" s="54" t="s">
        <v>68</v>
      </c>
      <c r="D52" s="54" t="s">
        <v>68</v>
      </c>
      <c r="E52" s="54"/>
      <c r="F52" s="54"/>
      <c r="G52" s="54">
        <v>100</v>
      </c>
      <c r="H52" s="54"/>
      <c r="I52" s="57">
        <f t="shared" si="1"/>
        <v>100</v>
      </c>
    </row>
    <row r="53" spans="1:9" ht="16.5" x14ac:dyDescent="0.3">
      <c r="A53" s="12">
        <v>49</v>
      </c>
      <c r="B53" s="14" t="s">
        <v>63</v>
      </c>
      <c r="C53" s="54"/>
      <c r="D53" s="54"/>
      <c r="E53" s="54"/>
      <c r="F53" s="54" t="s">
        <v>68</v>
      </c>
      <c r="G53" s="54">
        <v>100</v>
      </c>
      <c r="H53" s="54"/>
      <c r="I53" s="57">
        <f t="shared" si="1"/>
        <v>100</v>
      </c>
    </row>
    <row r="54" spans="1:9" ht="16.5" x14ac:dyDescent="0.3">
      <c r="A54" s="12">
        <v>50</v>
      </c>
      <c r="B54" s="14" t="s">
        <v>65</v>
      </c>
      <c r="C54" s="54"/>
      <c r="D54" s="54"/>
      <c r="E54" s="54"/>
      <c r="F54" s="54"/>
      <c r="G54" s="54">
        <v>100</v>
      </c>
      <c r="H54" s="54" t="s">
        <v>68</v>
      </c>
      <c r="I54" s="57">
        <f t="shared" si="1"/>
        <v>100</v>
      </c>
    </row>
    <row r="55" spans="1:9" ht="17.25" customHeight="1" x14ac:dyDescent="0.3">
      <c r="A55" s="12">
        <v>51</v>
      </c>
      <c r="B55" s="14" t="s">
        <v>69</v>
      </c>
      <c r="C55" s="54"/>
      <c r="D55" s="54"/>
      <c r="E55" s="54"/>
      <c r="F55" s="54"/>
      <c r="G55" s="54" t="s">
        <v>68</v>
      </c>
      <c r="H55" s="54"/>
      <c r="I55" s="57">
        <f t="shared" si="1"/>
        <v>0</v>
      </c>
    </row>
    <row r="56" spans="1:9" ht="17.25" customHeight="1" x14ac:dyDescent="0.3">
      <c r="A56" s="12">
        <v>52</v>
      </c>
      <c r="B56" s="16" t="s">
        <v>70</v>
      </c>
      <c r="C56" s="56"/>
      <c r="D56" s="54"/>
      <c r="E56" s="54"/>
      <c r="F56" s="54"/>
      <c r="G56" s="54" t="s">
        <v>68</v>
      </c>
      <c r="H56" s="54"/>
      <c r="I56" s="57">
        <f t="shared" si="1"/>
        <v>0</v>
      </c>
    </row>
    <row r="57" spans="1:9" ht="16.5" x14ac:dyDescent="0.3">
      <c r="A57" s="12">
        <v>53</v>
      </c>
      <c r="B57" s="13" t="s">
        <v>71</v>
      </c>
      <c r="C57" s="55"/>
      <c r="D57" s="54"/>
      <c r="E57" s="54"/>
      <c r="F57" s="54"/>
      <c r="G57" s="54" t="s">
        <v>68</v>
      </c>
      <c r="H57" s="54"/>
      <c r="I57" s="57">
        <f t="shared" si="1"/>
        <v>0</v>
      </c>
    </row>
    <row r="58" spans="1:9" ht="16.5" x14ac:dyDescent="0.3">
      <c r="A58" s="12">
        <v>54</v>
      </c>
      <c r="B58" s="14" t="s">
        <v>75</v>
      </c>
      <c r="C58" s="54"/>
      <c r="D58" s="54" t="s">
        <v>68</v>
      </c>
      <c r="E58" s="54"/>
      <c r="F58" s="54" t="s">
        <v>68</v>
      </c>
      <c r="G58" s="54" t="s">
        <v>68</v>
      </c>
      <c r="H58" s="54"/>
      <c r="I58" s="57">
        <f t="shared" si="1"/>
        <v>0</v>
      </c>
    </row>
    <row r="59" spans="1:9" ht="16.5" x14ac:dyDescent="0.3">
      <c r="A59" s="12">
        <v>55</v>
      </c>
      <c r="B59" s="14" t="s">
        <v>78</v>
      </c>
      <c r="C59" s="54"/>
      <c r="D59" s="54" t="s">
        <v>68</v>
      </c>
      <c r="E59" s="54" t="s">
        <v>68</v>
      </c>
      <c r="F59" s="54" t="s">
        <v>68</v>
      </c>
      <c r="G59" s="54" t="s">
        <v>68</v>
      </c>
      <c r="H59" s="54"/>
      <c r="I59" s="57">
        <f t="shared" si="1"/>
        <v>0</v>
      </c>
    </row>
    <row r="60" spans="1:9" ht="16.5" x14ac:dyDescent="0.3">
      <c r="A60" s="12">
        <v>56</v>
      </c>
      <c r="B60" s="13" t="s">
        <v>80</v>
      </c>
      <c r="C60" s="55" t="s">
        <v>68</v>
      </c>
      <c r="D60" s="54" t="s">
        <v>68</v>
      </c>
      <c r="E60" s="54"/>
      <c r="F60" s="54"/>
      <c r="G60" s="54" t="s">
        <v>68</v>
      </c>
      <c r="H60" s="54"/>
      <c r="I60" s="57">
        <f t="shared" si="1"/>
        <v>0</v>
      </c>
    </row>
    <row r="61" spans="1:9" ht="16.5" x14ac:dyDescent="0.3">
      <c r="A61" s="12">
        <v>57</v>
      </c>
      <c r="B61" s="14" t="s">
        <v>82</v>
      </c>
      <c r="C61" s="54"/>
      <c r="D61" s="54"/>
      <c r="E61" s="54"/>
      <c r="F61" s="54" t="s">
        <v>68</v>
      </c>
      <c r="G61" s="54" t="s">
        <v>68</v>
      </c>
      <c r="H61" s="54" t="s">
        <v>68</v>
      </c>
      <c r="I61" s="57">
        <f t="shared" si="1"/>
        <v>0</v>
      </c>
    </row>
    <row r="62" spans="1:9" ht="16.5" x14ac:dyDescent="0.3">
      <c r="A62" s="12">
        <v>58</v>
      </c>
      <c r="B62" s="13" t="s">
        <v>87</v>
      </c>
      <c r="C62" s="55"/>
      <c r="D62" s="54"/>
      <c r="E62" s="54" t="s">
        <v>68</v>
      </c>
      <c r="F62" s="54" t="s">
        <v>68</v>
      </c>
      <c r="G62" s="54"/>
      <c r="H62" s="54" t="s">
        <v>68</v>
      </c>
      <c r="I62" s="57">
        <f t="shared" si="1"/>
        <v>0</v>
      </c>
    </row>
    <row r="63" spans="1:9" ht="16.5" x14ac:dyDescent="0.3">
      <c r="A63" s="12">
        <v>59</v>
      </c>
      <c r="B63" s="14" t="s">
        <v>88</v>
      </c>
      <c r="C63" s="54"/>
      <c r="D63" s="54"/>
      <c r="E63" s="54"/>
      <c r="F63" s="54" t="s">
        <v>68</v>
      </c>
      <c r="G63" s="54"/>
      <c r="H63" s="54"/>
      <c r="I63" s="57">
        <f t="shared" si="1"/>
        <v>0</v>
      </c>
    </row>
    <row r="64" spans="1:9" ht="16.5" x14ac:dyDescent="0.3">
      <c r="A64" s="12">
        <v>60</v>
      </c>
      <c r="B64" s="14" t="s">
        <v>95</v>
      </c>
      <c r="C64" s="54"/>
      <c r="D64" s="54"/>
      <c r="E64" s="54"/>
      <c r="F64" s="54"/>
      <c r="G64" s="54"/>
      <c r="H64" s="54" t="s">
        <v>68</v>
      </c>
      <c r="I64" s="57">
        <f t="shared" si="1"/>
        <v>0</v>
      </c>
    </row>
    <row r="65" spans="1:9" ht="16.5" x14ac:dyDescent="0.3">
      <c r="A65" s="12">
        <v>61</v>
      </c>
      <c r="B65" s="14" t="s">
        <v>101</v>
      </c>
      <c r="C65" s="54"/>
      <c r="D65" s="54" t="s">
        <v>68</v>
      </c>
      <c r="E65" s="54" t="s">
        <v>68</v>
      </c>
      <c r="F65" s="54"/>
      <c r="G65" s="54"/>
      <c r="H65" s="54"/>
      <c r="I65" s="57">
        <f t="shared" si="1"/>
        <v>0</v>
      </c>
    </row>
    <row r="66" spans="1:9" ht="16.5" x14ac:dyDescent="0.3">
      <c r="A66" s="12">
        <v>62</v>
      </c>
      <c r="B66" s="14" t="s">
        <v>102</v>
      </c>
      <c r="C66" s="54"/>
      <c r="D66" s="54" t="s">
        <v>68</v>
      </c>
      <c r="E66" s="54"/>
      <c r="F66" s="54"/>
      <c r="G66" s="54"/>
      <c r="H66" s="54"/>
      <c r="I66" s="57">
        <f t="shared" si="1"/>
        <v>0</v>
      </c>
    </row>
    <row r="67" spans="1:9" ht="16.5" x14ac:dyDescent="0.3">
      <c r="A67" s="12">
        <v>63</v>
      </c>
      <c r="B67" s="14" t="s">
        <v>103</v>
      </c>
      <c r="C67" s="54"/>
      <c r="D67" s="54" t="s">
        <v>68</v>
      </c>
      <c r="E67" s="54" t="s">
        <v>68</v>
      </c>
      <c r="F67" s="54"/>
      <c r="G67" s="54"/>
      <c r="H67" s="54"/>
      <c r="I67" s="57">
        <f t="shared" si="1"/>
        <v>0</v>
      </c>
    </row>
    <row r="68" spans="1:9" ht="16.5" x14ac:dyDescent="0.3">
      <c r="A68" s="12">
        <v>64</v>
      </c>
      <c r="B68" s="14" t="s">
        <v>104</v>
      </c>
      <c r="C68" s="84" t="s">
        <v>68</v>
      </c>
      <c r="D68" s="54" t="s">
        <v>68</v>
      </c>
      <c r="E68" s="62"/>
      <c r="F68" s="54"/>
      <c r="G68" s="54"/>
      <c r="H68" s="54"/>
      <c r="I68" s="57">
        <f t="shared" si="1"/>
        <v>0</v>
      </c>
    </row>
    <row r="69" spans="1:9" ht="16.5" x14ac:dyDescent="0.3">
      <c r="A69" s="12">
        <v>65</v>
      </c>
      <c r="B69" s="14" t="s">
        <v>105</v>
      </c>
      <c r="C69" s="84"/>
      <c r="D69" s="54" t="s">
        <v>68</v>
      </c>
      <c r="E69" s="54" t="s">
        <v>68</v>
      </c>
      <c r="F69" s="54"/>
      <c r="G69" s="54"/>
      <c r="H69" s="54"/>
      <c r="I69" s="57">
        <f t="shared" ref="I69" si="2">SUM(C69:H69)</f>
        <v>0</v>
      </c>
    </row>
    <row r="70" spans="1:9" ht="16.5" x14ac:dyDescent="0.3">
      <c r="A70" s="12">
        <v>66</v>
      </c>
      <c r="B70" s="14" t="s">
        <v>108</v>
      </c>
      <c r="C70" s="84" t="s">
        <v>68</v>
      </c>
      <c r="D70" s="54"/>
      <c r="E70" s="62"/>
      <c r="F70" s="54"/>
      <c r="G70" s="54"/>
      <c r="H70" s="54"/>
      <c r="I70" s="57">
        <f t="shared" ref="I70:I73" si="3">SUM(C70:H70)</f>
        <v>0</v>
      </c>
    </row>
    <row r="71" spans="1:9" ht="16.5" x14ac:dyDescent="0.3">
      <c r="A71" s="12">
        <v>67</v>
      </c>
      <c r="B71" s="14" t="s">
        <v>109</v>
      </c>
      <c r="C71" s="84" t="s">
        <v>68</v>
      </c>
      <c r="D71" s="54"/>
      <c r="E71" s="62"/>
      <c r="F71" s="54"/>
      <c r="G71" s="54"/>
      <c r="H71" s="54"/>
      <c r="I71" s="57">
        <f t="shared" si="3"/>
        <v>0</v>
      </c>
    </row>
    <row r="72" spans="1:9" ht="16.5" x14ac:dyDescent="0.3">
      <c r="A72" s="12">
        <v>68</v>
      </c>
      <c r="B72" s="14" t="s">
        <v>110</v>
      </c>
      <c r="C72" s="84" t="s">
        <v>68</v>
      </c>
      <c r="D72" s="54"/>
      <c r="E72" s="62"/>
      <c r="F72" s="54"/>
      <c r="G72" s="54"/>
      <c r="H72" s="54"/>
      <c r="I72" s="57">
        <f t="shared" si="3"/>
        <v>0</v>
      </c>
    </row>
    <row r="73" spans="1:9" ht="16.5" x14ac:dyDescent="0.3">
      <c r="A73" s="12">
        <v>69</v>
      </c>
      <c r="B73" s="14" t="s">
        <v>111</v>
      </c>
      <c r="C73" s="84"/>
      <c r="D73" s="54"/>
      <c r="E73" s="54" t="s">
        <v>68</v>
      </c>
      <c r="F73" s="54"/>
      <c r="G73" s="54"/>
      <c r="H73" s="54"/>
      <c r="I73" s="57">
        <f t="shared" si="3"/>
        <v>0</v>
      </c>
    </row>
    <row r="74" spans="1:9" ht="16.5" hidden="1" x14ac:dyDescent="0.3">
      <c r="A74" s="12">
        <v>73</v>
      </c>
      <c r="B74" s="15" t="s">
        <v>256</v>
      </c>
      <c r="C74" s="62"/>
      <c r="D74" s="62"/>
      <c r="E74" s="62"/>
      <c r="F74" s="62"/>
      <c r="G74" s="62"/>
      <c r="H74" s="62"/>
      <c r="I74" s="62"/>
    </row>
    <row r="75" spans="1:9" ht="16.5" hidden="1" x14ac:dyDescent="0.3">
      <c r="A75" s="12">
        <v>74</v>
      </c>
      <c r="B75" s="15" t="s">
        <v>257</v>
      </c>
      <c r="C75" s="62"/>
      <c r="D75" s="62"/>
      <c r="E75" s="62"/>
      <c r="F75" s="62"/>
      <c r="G75" s="62"/>
      <c r="H75" s="62"/>
      <c r="I75" s="62"/>
    </row>
    <row r="76" spans="1:9" ht="16.5" hidden="1" x14ac:dyDescent="0.3">
      <c r="A76" s="12">
        <v>75</v>
      </c>
      <c r="B76" s="15" t="s">
        <v>69</v>
      </c>
      <c r="C76" s="62"/>
      <c r="D76" s="62"/>
      <c r="E76" s="62"/>
      <c r="F76" s="62"/>
      <c r="G76" s="62"/>
      <c r="H76" s="62"/>
      <c r="I76" s="62"/>
    </row>
    <row r="77" spans="1:9" ht="16.5" hidden="1" x14ac:dyDescent="0.3">
      <c r="A77" s="12">
        <v>76</v>
      </c>
      <c r="B77" s="15" t="s">
        <v>258</v>
      </c>
      <c r="C77" s="62"/>
      <c r="D77" s="62"/>
      <c r="E77" s="62"/>
      <c r="F77" s="62"/>
      <c r="G77" s="62"/>
      <c r="H77" s="62"/>
      <c r="I77" s="62"/>
    </row>
    <row r="78" spans="1:9" ht="16.5" hidden="1" x14ac:dyDescent="0.3">
      <c r="A78" s="12">
        <v>77</v>
      </c>
      <c r="B78" s="15" t="s">
        <v>66</v>
      </c>
      <c r="C78" s="62"/>
      <c r="D78" s="62"/>
      <c r="E78" s="62"/>
      <c r="F78" s="62"/>
      <c r="G78" s="62"/>
      <c r="H78" s="62"/>
      <c r="I78" s="62"/>
    </row>
    <row r="79" spans="1:9" ht="15.75" hidden="1" customHeight="1" x14ac:dyDescent="0.3">
      <c r="A79" s="12">
        <v>78</v>
      </c>
      <c r="B79" s="15" t="s">
        <v>259</v>
      </c>
      <c r="C79" s="62"/>
      <c r="D79" s="62"/>
      <c r="E79" s="62"/>
      <c r="F79" s="62"/>
      <c r="G79" s="62"/>
      <c r="H79" s="62"/>
      <c r="I79" s="62"/>
    </row>
    <row r="80" spans="1:9" ht="16.5" hidden="1" x14ac:dyDescent="0.3">
      <c r="A80" s="12">
        <v>79</v>
      </c>
      <c r="B80" s="15" t="s">
        <v>260</v>
      </c>
      <c r="C80" s="62"/>
      <c r="D80" s="62"/>
      <c r="E80" s="62"/>
      <c r="F80" s="62"/>
      <c r="G80" s="62"/>
      <c r="H80" s="62"/>
      <c r="I80" s="62"/>
    </row>
    <row r="81" spans="1:9" ht="16.5" hidden="1" x14ac:dyDescent="0.3">
      <c r="A81" s="12">
        <v>80</v>
      </c>
      <c r="B81" s="15" t="s">
        <v>92</v>
      </c>
      <c r="C81" s="62"/>
      <c r="D81" s="62"/>
      <c r="E81" s="62"/>
      <c r="F81" s="62"/>
      <c r="G81" s="62"/>
      <c r="H81" s="62"/>
      <c r="I81" s="62"/>
    </row>
    <row r="82" spans="1:9" ht="16.5" hidden="1" x14ac:dyDescent="0.3">
      <c r="A82" s="12">
        <v>81</v>
      </c>
      <c r="B82" s="15" t="s">
        <v>261</v>
      </c>
      <c r="C82" s="62"/>
      <c r="D82" s="62"/>
      <c r="E82" s="62"/>
      <c r="F82" s="62"/>
      <c r="G82" s="62"/>
      <c r="H82" s="62"/>
      <c r="I82" s="62"/>
    </row>
    <row r="83" spans="1:9" ht="16.5" hidden="1" x14ac:dyDescent="0.3">
      <c r="A83" s="12">
        <v>82</v>
      </c>
      <c r="B83" s="15" t="s">
        <v>97</v>
      </c>
      <c r="C83" s="62"/>
      <c r="D83" s="62"/>
      <c r="E83" s="62"/>
      <c r="F83" s="62"/>
      <c r="G83" s="62"/>
      <c r="H83" s="62"/>
      <c r="I83" s="62"/>
    </row>
    <row r="84" spans="1:9" ht="16.5" hidden="1" x14ac:dyDescent="0.3">
      <c r="A84" s="12">
        <v>83</v>
      </c>
      <c r="B84" s="15" t="s">
        <v>61</v>
      </c>
      <c r="C84" s="62"/>
      <c r="D84" s="62"/>
      <c r="E84" s="62"/>
      <c r="F84" s="62"/>
      <c r="G84" s="62"/>
      <c r="H84" s="62"/>
      <c r="I84" s="62"/>
    </row>
    <row r="85" spans="1:9" ht="16.5" hidden="1" x14ac:dyDescent="0.3">
      <c r="A85" s="12">
        <v>84</v>
      </c>
      <c r="B85" s="15" t="s">
        <v>104</v>
      </c>
      <c r="C85" s="62"/>
      <c r="D85" s="62"/>
      <c r="E85" s="62"/>
      <c r="F85" s="62"/>
      <c r="G85" s="62"/>
      <c r="H85" s="62"/>
      <c r="I85" s="62"/>
    </row>
    <row r="86" spans="1:9" ht="16.5" hidden="1" x14ac:dyDescent="0.3">
      <c r="A86" s="12">
        <v>85</v>
      </c>
      <c r="B86" s="15" t="s">
        <v>84</v>
      </c>
      <c r="C86" s="62"/>
      <c r="D86" s="62"/>
      <c r="E86" s="62"/>
      <c r="F86" s="62"/>
      <c r="G86" s="62"/>
      <c r="H86" s="62"/>
      <c r="I86" s="62"/>
    </row>
    <row r="87" spans="1:9" ht="16.5" hidden="1" x14ac:dyDescent="0.3">
      <c r="A87" s="12">
        <v>86</v>
      </c>
      <c r="B87" s="15" t="s">
        <v>262</v>
      </c>
      <c r="C87" s="62"/>
      <c r="D87" s="62"/>
      <c r="E87" s="62"/>
      <c r="F87" s="62"/>
      <c r="G87" s="62"/>
      <c r="H87" s="62"/>
      <c r="I87" s="62"/>
    </row>
    <row r="88" spans="1:9" ht="16.5" hidden="1" x14ac:dyDescent="0.3">
      <c r="A88" s="12">
        <v>87</v>
      </c>
      <c r="B88" s="15" t="s">
        <v>263</v>
      </c>
      <c r="C88" s="62"/>
      <c r="D88" s="62"/>
      <c r="E88" s="62"/>
      <c r="F88" s="62"/>
      <c r="G88" s="62"/>
      <c r="H88" s="62"/>
      <c r="I88" s="62"/>
    </row>
    <row r="89" spans="1:9" ht="22.5" hidden="1" customHeight="1" x14ac:dyDescent="0.3">
      <c r="A89" s="12">
        <v>88</v>
      </c>
      <c r="B89" s="15" t="s">
        <v>70</v>
      </c>
      <c r="C89" s="62"/>
      <c r="D89" s="62"/>
      <c r="E89" s="62"/>
      <c r="F89" s="62"/>
      <c r="G89" s="62"/>
      <c r="H89" s="62"/>
      <c r="I89" s="62"/>
    </row>
    <row r="90" spans="1:9" ht="16.5" hidden="1" x14ac:dyDescent="0.3">
      <c r="A90" s="12">
        <v>89</v>
      </c>
      <c r="B90" s="15" t="s">
        <v>93</v>
      </c>
      <c r="C90" s="62"/>
      <c r="D90" s="62"/>
      <c r="E90" s="62"/>
      <c r="F90" s="62"/>
      <c r="G90" s="62"/>
      <c r="H90" s="62"/>
      <c r="I90" s="62"/>
    </row>
    <row r="91" spans="1:9" ht="16.5" hidden="1" x14ac:dyDescent="0.3">
      <c r="A91" s="12">
        <v>90</v>
      </c>
      <c r="B91" s="15" t="s">
        <v>62</v>
      </c>
      <c r="C91" s="62"/>
      <c r="D91" s="62"/>
      <c r="E91" s="62"/>
      <c r="F91" s="62"/>
      <c r="G91" s="62"/>
      <c r="H91" s="62"/>
      <c r="I91" s="62"/>
    </row>
    <row r="92" spans="1:9" ht="16.5" hidden="1" x14ac:dyDescent="0.3">
      <c r="A92" s="12">
        <v>91</v>
      </c>
      <c r="B92" s="15" t="s">
        <v>264</v>
      </c>
      <c r="C92" s="62"/>
      <c r="D92" s="62"/>
      <c r="E92" s="62"/>
      <c r="F92" s="62"/>
      <c r="G92" s="62"/>
      <c r="H92" s="62"/>
      <c r="I92" s="62"/>
    </row>
    <row r="93" spans="1:9" ht="14.25" hidden="1" customHeight="1" x14ac:dyDescent="0.3">
      <c r="A93" s="12">
        <v>92</v>
      </c>
      <c r="B93" s="15" t="s">
        <v>265</v>
      </c>
      <c r="C93" s="62"/>
      <c r="D93" s="62"/>
      <c r="E93" s="62"/>
      <c r="F93" s="62"/>
      <c r="G93" s="62"/>
      <c r="H93" s="62"/>
      <c r="I93" s="62"/>
    </row>
    <row r="94" spans="1:9" ht="16.5" hidden="1" customHeight="1" x14ac:dyDescent="0.3">
      <c r="A94" s="12">
        <v>93</v>
      </c>
      <c r="B94" s="15" t="s">
        <v>229</v>
      </c>
      <c r="C94" s="62"/>
      <c r="D94" s="62"/>
      <c r="E94" s="62"/>
      <c r="F94" s="62"/>
      <c r="G94" s="62"/>
      <c r="H94" s="62"/>
      <c r="I94" s="62"/>
    </row>
    <row r="95" spans="1:9" ht="16.5" hidden="1" customHeight="1" x14ac:dyDescent="0.3">
      <c r="A95" s="12">
        <v>94</v>
      </c>
      <c r="B95" s="15" t="s">
        <v>266</v>
      </c>
      <c r="C95" s="62"/>
      <c r="D95" s="62"/>
      <c r="E95" s="62"/>
      <c r="F95" s="62"/>
      <c r="G95" s="62"/>
      <c r="H95" s="62"/>
      <c r="I95" s="62"/>
    </row>
    <row r="96" spans="1:9" ht="17.25" hidden="1" customHeight="1" x14ac:dyDescent="0.3">
      <c r="A96" s="12">
        <v>95</v>
      </c>
      <c r="B96" s="15" t="s">
        <v>102</v>
      </c>
      <c r="C96" s="62"/>
      <c r="D96" s="62"/>
      <c r="E96" s="62"/>
      <c r="F96" s="62"/>
      <c r="G96" s="62"/>
      <c r="H96" s="62"/>
      <c r="I96" s="62"/>
    </row>
    <row r="97" spans="1:9" ht="25.5" hidden="1" customHeight="1" x14ac:dyDescent="0.3">
      <c r="A97" s="12">
        <v>96</v>
      </c>
      <c r="B97" s="15" t="s">
        <v>271</v>
      </c>
      <c r="C97" s="62"/>
      <c r="D97" s="62"/>
      <c r="E97" s="62"/>
      <c r="F97" s="62"/>
      <c r="G97" s="62"/>
      <c r="H97" s="62"/>
      <c r="I97" s="62"/>
    </row>
    <row r="98" spans="1:9" ht="16.5" hidden="1" x14ac:dyDescent="0.3">
      <c r="A98" s="12">
        <v>97</v>
      </c>
      <c r="B98" s="14" t="s">
        <v>229</v>
      </c>
      <c r="C98" s="84"/>
      <c r="D98" s="54"/>
      <c r="E98" s="54"/>
      <c r="F98" s="54"/>
      <c r="G98" s="54"/>
      <c r="H98" s="54"/>
      <c r="I98" s="57"/>
    </row>
    <row r="99" spans="1:9" ht="16.5" hidden="1" x14ac:dyDescent="0.3">
      <c r="A99" s="12">
        <v>98</v>
      </c>
      <c r="B99" s="15" t="s">
        <v>265</v>
      </c>
    </row>
    <row r="100" spans="1:9" ht="16.5" hidden="1" x14ac:dyDescent="0.3">
      <c r="A100" s="12">
        <v>99</v>
      </c>
      <c r="B100" s="113" t="s">
        <v>274</v>
      </c>
    </row>
  </sheetData>
  <sortState xmlns:xlrd2="http://schemas.microsoft.com/office/spreadsheetml/2017/richdata2" ref="B5:I72">
    <sortCondition descending="1" ref="I5:I72"/>
  </sortState>
  <mergeCells count="1">
    <mergeCell ref="B2:H2"/>
  </mergeCells>
  <phoneticPr fontId="1" type="noConversion"/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1"/>
  <sheetViews>
    <sheetView workbookViewId="0">
      <pane ySplit="4" topLeftCell="A25" activePane="bottomLeft" state="frozen"/>
      <selection pane="bottomLeft" activeCell="I40" sqref="I40"/>
    </sheetView>
  </sheetViews>
  <sheetFormatPr defaultRowHeight="12.75" x14ac:dyDescent="0.2"/>
  <cols>
    <col min="1" max="1" width="8.85546875" customWidth="1"/>
    <col min="2" max="2" width="7.7109375" customWidth="1"/>
    <col min="3" max="8" width="12.28515625" customWidth="1"/>
    <col min="9" max="9" width="11.28515625" customWidth="1"/>
    <col min="10" max="10" width="8.28515625" customWidth="1"/>
  </cols>
  <sheetData>
    <row r="2" spans="1:10" ht="18.75" x14ac:dyDescent="0.3">
      <c r="A2" s="4"/>
      <c r="B2" s="115" t="s">
        <v>38</v>
      </c>
      <c r="C2" s="115"/>
      <c r="D2" s="115"/>
      <c r="E2" s="115"/>
      <c r="F2" s="115"/>
      <c r="G2" s="115"/>
      <c r="H2" s="115"/>
      <c r="I2" s="1"/>
      <c r="J2" s="19"/>
    </row>
    <row r="3" spans="1:10" ht="13.9" customHeight="1" thickBot="1" x14ac:dyDescent="0.3">
      <c r="A3" s="2"/>
      <c r="B3" s="1"/>
      <c r="C3" s="1"/>
      <c r="D3" s="1"/>
      <c r="E3" s="1"/>
      <c r="F3" s="1"/>
      <c r="G3" s="1"/>
      <c r="H3" s="1"/>
      <c r="I3" s="1"/>
      <c r="J3" s="19"/>
    </row>
    <row r="4" spans="1:10" ht="34.15" customHeight="1" thickBot="1" x14ac:dyDescent="0.25">
      <c r="A4" s="10" t="s">
        <v>7</v>
      </c>
      <c r="B4" s="11" t="s">
        <v>0</v>
      </c>
      <c r="C4" s="11" t="s">
        <v>9</v>
      </c>
      <c r="D4" s="11" t="s">
        <v>10</v>
      </c>
      <c r="E4" s="11" t="s">
        <v>8</v>
      </c>
      <c r="F4" s="11" t="s">
        <v>12</v>
      </c>
      <c r="G4" s="11" t="s">
        <v>26</v>
      </c>
      <c r="H4" s="11" t="s">
        <v>27</v>
      </c>
      <c r="I4" s="101" t="s">
        <v>1</v>
      </c>
    </row>
    <row r="5" spans="1:10" ht="16.5" x14ac:dyDescent="0.2">
      <c r="A5" s="20">
        <v>1</v>
      </c>
      <c r="B5" s="15" t="s">
        <v>58</v>
      </c>
      <c r="C5" s="55"/>
      <c r="D5" s="7">
        <v>2700</v>
      </c>
      <c r="E5" s="7"/>
      <c r="F5" s="7"/>
      <c r="G5" s="7"/>
      <c r="H5" s="7"/>
      <c r="I5" s="28">
        <f t="shared" ref="I5:I39" si="0">SUM(C5:H5)</f>
        <v>2700</v>
      </c>
    </row>
    <row r="6" spans="1:10" ht="16.5" x14ac:dyDescent="0.2">
      <c r="A6" s="20">
        <v>2</v>
      </c>
      <c r="B6" s="15" t="s">
        <v>73</v>
      </c>
      <c r="C6" s="55"/>
      <c r="D6" s="7">
        <v>2350</v>
      </c>
      <c r="E6" s="7"/>
      <c r="F6" s="7"/>
      <c r="G6" s="7"/>
      <c r="H6" s="7"/>
      <c r="I6" s="28">
        <f t="shared" si="0"/>
        <v>2350</v>
      </c>
    </row>
    <row r="7" spans="1:10" ht="16.5" x14ac:dyDescent="0.2">
      <c r="A7" s="20">
        <v>3</v>
      </c>
      <c r="B7" s="15" t="s">
        <v>84</v>
      </c>
      <c r="C7" s="55" t="s">
        <v>68</v>
      </c>
      <c r="D7" s="55">
        <v>1100</v>
      </c>
      <c r="E7" s="77"/>
      <c r="F7" s="77"/>
      <c r="G7" s="77"/>
      <c r="H7" s="77"/>
      <c r="I7" s="28">
        <f t="shared" si="0"/>
        <v>1100</v>
      </c>
    </row>
    <row r="8" spans="1:10" ht="16.5" x14ac:dyDescent="0.2">
      <c r="A8" s="20">
        <v>4</v>
      </c>
      <c r="B8" s="15" t="s">
        <v>229</v>
      </c>
      <c r="C8" s="55" t="s">
        <v>68</v>
      </c>
      <c r="D8" s="7">
        <v>900</v>
      </c>
      <c r="E8" s="7"/>
      <c r="F8" s="7"/>
      <c r="G8" s="7"/>
      <c r="H8" s="7"/>
      <c r="I8" s="28">
        <f t="shared" si="0"/>
        <v>900</v>
      </c>
    </row>
    <row r="9" spans="1:10" ht="16.5" x14ac:dyDescent="0.2">
      <c r="A9" s="20">
        <v>5</v>
      </c>
      <c r="B9" s="15" t="s">
        <v>42</v>
      </c>
      <c r="C9" s="55">
        <v>320</v>
      </c>
      <c r="D9" s="7">
        <v>250</v>
      </c>
      <c r="E9" s="7"/>
      <c r="F9" s="7"/>
      <c r="G9" s="7"/>
      <c r="H9" s="7"/>
      <c r="I9" s="28">
        <f t="shared" si="0"/>
        <v>570</v>
      </c>
    </row>
    <row r="10" spans="1:10" ht="16.5" customHeight="1" x14ac:dyDescent="0.2">
      <c r="A10" s="20">
        <v>6</v>
      </c>
      <c r="B10" s="15" t="s">
        <v>109</v>
      </c>
      <c r="C10" s="55"/>
      <c r="D10" s="7">
        <v>500</v>
      </c>
      <c r="E10" s="7"/>
      <c r="F10" s="7"/>
      <c r="G10" s="7"/>
      <c r="H10" s="7"/>
      <c r="I10" s="28">
        <f t="shared" si="0"/>
        <v>500</v>
      </c>
    </row>
    <row r="11" spans="1:10" ht="16.5" x14ac:dyDescent="0.2">
      <c r="A11" s="20">
        <v>7</v>
      </c>
      <c r="B11" s="15" t="s">
        <v>43</v>
      </c>
      <c r="C11" s="55"/>
      <c r="D11" s="7">
        <v>500</v>
      </c>
      <c r="E11" s="7"/>
      <c r="F11" s="7"/>
      <c r="G11" s="7"/>
      <c r="H11" s="7"/>
      <c r="I11" s="28">
        <f t="shared" si="0"/>
        <v>500</v>
      </c>
    </row>
    <row r="12" spans="1:10" ht="16.5" x14ac:dyDescent="0.2">
      <c r="A12" s="20">
        <v>8</v>
      </c>
      <c r="B12" s="15" t="s">
        <v>59</v>
      </c>
      <c r="C12" s="55"/>
      <c r="D12" s="7">
        <v>500</v>
      </c>
      <c r="E12" s="7"/>
      <c r="F12" s="7"/>
      <c r="G12" s="7"/>
      <c r="H12" s="7"/>
      <c r="I12" s="28">
        <f t="shared" si="0"/>
        <v>500</v>
      </c>
    </row>
    <row r="13" spans="1:10" ht="16.5" x14ac:dyDescent="0.2">
      <c r="A13" s="20">
        <v>9</v>
      </c>
      <c r="B13" s="65" t="s">
        <v>55</v>
      </c>
      <c r="C13" s="55">
        <v>480</v>
      </c>
      <c r="D13" s="7"/>
      <c r="E13" s="7"/>
      <c r="F13" s="7"/>
      <c r="G13" s="7"/>
      <c r="H13" s="7"/>
      <c r="I13" s="28">
        <f t="shared" si="0"/>
        <v>480</v>
      </c>
    </row>
    <row r="14" spans="1:10" ht="16.5" x14ac:dyDescent="0.2">
      <c r="A14" s="20">
        <v>10</v>
      </c>
      <c r="B14" s="15" t="s">
        <v>228</v>
      </c>
      <c r="C14" s="55">
        <v>480</v>
      </c>
      <c r="D14" s="7"/>
      <c r="E14" s="7"/>
      <c r="F14" s="7"/>
      <c r="G14" s="7"/>
      <c r="H14" s="7"/>
      <c r="I14" s="28">
        <f t="shared" si="0"/>
        <v>480</v>
      </c>
    </row>
    <row r="15" spans="1:10" ht="16.5" x14ac:dyDescent="0.2">
      <c r="A15" s="20">
        <v>11</v>
      </c>
      <c r="B15" s="15" t="s">
        <v>85</v>
      </c>
      <c r="C15" s="55">
        <v>400</v>
      </c>
      <c r="D15" s="7"/>
      <c r="E15" s="7"/>
      <c r="F15" s="7"/>
      <c r="G15" s="7"/>
      <c r="H15" s="7"/>
      <c r="I15" s="28">
        <f t="shared" si="0"/>
        <v>400</v>
      </c>
    </row>
    <row r="16" spans="1:10" ht="16.5" x14ac:dyDescent="0.2">
      <c r="A16" s="20">
        <v>12</v>
      </c>
      <c r="B16" s="15" t="s">
        <v>254</v>
      </c>
      <c r="C16" s="55">
        <v>400</v>
      </c>
      <c r="D16" s="7"/>
      <c r="E16" s="7"/>
      <c r="F16" s="7"/>
      <c r="G16" s="7"/>
      <c r="H16" s="7"/>
      <c r="I16" s="28">
        <f t="shared" si="0"/>
        <v>400</v>
      </c>
    </row>
    <row r="17" spans="1:10" ht="16.5" x14ac:dyDescent="0.2">
      <c r="A17" s="20">
        <v>13</v>
      </c>
      <c r="B17" s="15" t="s">
        <v>255</v>
      </c>
      <c r="C17" s="55">
        <v>320</v>
      </c>
      <c r="D17" s="7"/>
      <c r="E17" s="7"/>
      <c r="F17" s="7"/>
      <c r="G17" s="7"/>
      <c r="H17" s="7"/>
      <c r="I17" s="28">
        <f t="shared" si="0"/>
        <v>320</v>
      </c>
    </row>
    <row r="18" spans="1:10" ht="16.5" x14ac:dyDescent="0.2">
      <c r="A18" s="20">
        <v>14</v>
      </c>
      <c r="B18" s="15" t="s">
        <v>256</v>
      </c>
      <c r="C18" s="55" t="s">
        <v>68</v>
      </c>
      <c r="D18" s="7"/>
      <c r="E18" s="7"/>
      <c r="F18" s="7"/>
      <c r="G18" s="7"/>
      <c r="H18" s="7"/>
      <c r="I18" s="28">
        <f t="shared" si="0"/>
        <v>0</v>
      </c>
    </row>
    <row r="19" spans="1:10" ht="16.5" x14ac:dyDescent="0.2">
      <c r="A19" s="20">
        <v>15</v>
      </c>
      <c r="B19" s="15" t="s">
        <v>257</v>
      </c>
      <c r="C19" s="55" t="s">
        <v>68</v>
      </c>
      <c r="D19" s="7"/>
      <c r="E19" s="7"/>
      <c r="F19" s="7"/>
      <c r="G19" s="7"/>
      <c r="H19" s="7"/>
      <c r="I19" s="28">
        <f t="shared" si="0"/>
        <v>0</v>
      </c>
    </row>
    <row r="20" spans="1:10" ht="16.5" x14ac:dyDescent="0.2">
      <c r="A20" s="20">
        <v>16</v>
      </c>
      <c r="B20" s="15" t="s">
        <v>69</v>
      </c>
      <c r="C20" s="55" t="s">
        <v>68</v>
      </c>
      <c r="D20" s="7"/>
      <c r="E20" s="7"/>
      <c r="F20" s="7"/>
      <c r="G20" s="7"/>
      <c r="H20" s="7"/>
      <c r="I20" s="28">
        <f t="shared" si="0"/>
        <v>0</v>
      </c>
    </row>
    <row r="21" spans="1:10" ht="16.5" x14ac:dyDescent="0.2">
      <c r="A21" s="20">
        <v>17</v>
      </c>
      <c r="B21" s="15" t="s">
        <v>258</v>
      </c>
      <c r="C21" s="55" t="s">
        <v>68</v>
      </c>
      <c r="D21" s="7"/>
      <c r="E21" s="7"/>
      <c r="F21" s="7"/>
      <c r="G21" s="7"/>
      <c r="H21" s="7"/>
      <c r="I21" s="28">
        <f t="shared" si="0"/>
        <v>0</v>
      </c>
    </row>
    <row r="22" spans="1:10" ht="16.5" x14ac:dyDescent="0.2">
      <c r="A22" s="20">
        <v>18</v>
      </c>
      <c r="B22" s="15" t="s">
        <v>66</v>
      </c>
      <c r="C22" s="55" t="s">
        <v>68</v>
      </c>
      <c r="D22" s="55" t="s">
        <v>68</v>
      </c>
      <c r="E22" s="77"/>
      <c r="F22" s="77"/>
      <c r="G22" s="77"/>
      <c r="H22" s="77"/>
      <c r="I22" s="28">
        <f t="shared" si="0"/>
        <v>0</v>
      </c>
    </row>
    <row r="23" spans="1:10" ht="16.5" x14ac:dyDescent="0.2">
      <c r="A23" s="20">
        <v>19</v>
      </c>
      <c r="B23" s="15" t="s">
        <v>259</v>
      </c>
      <c r="C23" s="55" t="s">
        <v>68</v>
      </c>
      <c r="D23" s="7"/>
      <c r="E23" s="7"/>
      <c r="F23" s="7"/>
      <c r="G23" s="7"/>
      <c r="H23" s="7"/>
      <c r="I23" s="28">
        <f t="shared" si="0"/>
        <v>0</v>
      </c>
    </row>
    <row r="24" spans="1:10" ht="16.5" x14ac:dyDescent="0.2">
      <c r="A24" s="20">
        <v>20</v>
      </c>
      <c r="B24" s="15" t="s">
        <v>260</v>
      </c>
      <c r="C24" s="55" t="s">
        <v>68</v>
      </c>
      <c r="D24" s="62"/>
      <c r="E24" s="62"/>
      <c r="F24" s="62"/>
      <c r="G24" s="62"/>
      <c r="H24" s="62"/>
      <c r="I24" s="28">
        <f t="shared" si="0"/>
        <v>0</v>
      </c>
    </row>
    <row r="25" spans="1:10" ht="16.5" x14ac:dyDescent="0.2">
      <c r="A25" s="20">
        <v>21</v>
      </c>
      <c r="B25" s="15" t="s">
        <v>92</v>
      </c>
      <c r="C25" s="55" t="s">
        <v>68</v>
      </c>
      <c r="D25" s="7"/>
      <c r="E25" s="7"/>
      <c r="F25" s="7"/>
      <c r="G25" s="7"/>
      <c r="H25" s="7"/>
      <c r="I25" s="28">
        <f t="shared" si="0"/>
        <v>0</v>
      </c>
    </row>
    <row r="26" spans="1:10" ht="16.5" x14ac:dyDescent="0.2">
      <c r="A26" s="20">
        <v>22</v>
      </c>
      <c r="B26" s="15" t="s">
        <v>261</v>
      </c>
      <c r="C26" s="55" t="s">
        <v>68</v>
      </c>
      <c r="D26" s="77"/>
      <c r="E26" s="77"/>
      <c r="F26" s="77"/>
      <c r="G26" s="77"/>
      <c r="H26" s="77"/>
      <c r="I26" s="28">
        <f t="shared" si="0"/>
        <v>0</v>
      </c>
    </row>
    <row r="27" spans="1:10" ht="16.5" x14ac:dyDescent="0.2">
      <c r="A27" s="20">
        <v>23</v>
      </c>
      <c r="B27" s="15" t="s">
        <v>97</v>
      </c>
      <c r="C27" s="55" t="s">
        <v>68</v>
      </c>
      <c r="D27" s="7" t="s">
        <v>68</v>
      </c>
      <c r="E27" s="7"/>
      <c r="F27" s="7"/>
      <c r="G27" s="7"/>
      <c r="H27" s="7"/>
      <c r="I27" s="28">
        <f t="shared" si="0"/>
        <v>0</v>
      </c>
    </row>
    <row r="28" spans="1:10" ht="16.5" x14ac:dyDescent="0.25">
      <c r="A28" s="20">
        <v>24</v>
      </c>
      <c r="B28" s="15" t="s">
        <v>61</v>
      </c>
      <c r="C28" s="55" t="s">
        <v>68</v>
      </c>
      <c r="D28" s="7" t="s">
        <v>68</v>
      </c>
      <c r="E28" s="7"/>
      <c r="F28" s="7"/>
      <c r="G28" s="7"/>
      <c r="H28" s="7"/>
      <c r="I28" s="28">
        <f t="shared" si="0"/>
        <v>0</v>
      </c>
      <c r="J28" s="3"/>
    </row>
    <row r="29" spans="1:10" ht="16.5" x14ac:dyDescent="0.25">
      <c r="A29" s="20">
        <v>25</v>
      </c>
      <c r="B29" s="15" t="s">
        <v>104</v>
      </c>
      <c r="C29" s="55" t="s">
        <v>68</v>
      </c>
      <c r="D29" s="62"/>
      <c r="E29" s="62"/>
      <c r="F29" s="62"/>
      <c r="G29" s="62"/>
      <c r="H29" s="62"/>
      <c r="I29" s="28">
        <f t="shared" si="0"/>
        <v>0</v>
      </c>
      <c r="J29" s="3"/>
    </row>
    <row r="30" spans="1:10" ht="16.5" x14ac:dyDescent="0.25">
      <c r="A30" s="20">
        <v>26</v>
      </c>
      <c r="B30" s="15" t="s">
        <v>262</v>
      </c>
      <c r="C30" s="55" t="s">
        <v>68</v>
      </c>
      <c r="D30" s="77"/>
      <c r="E30" s="77"/>
      <c r="F30" s="77"/>
      <c r="G30" s="77"/>
      <c r="H30" s="77"/>
      <c r="I30" s="28">
        <f t="shared" si="0"/>
        <v>0</v>
      </c>
      <c r="J30" s="3"/>
    </row>
    <row r="31" spans="1:10" ht="16.5" x14ac:dyDescent="0.25">
      <c r="A31" s="20">
        <v>27</v>
      </c>
      <c r="B31" s="15" t="s">
        <v>263</v>
      </c>
      <c r="C31" s="55" t="s">
        <v>68</v>
      </c>
      <c r="D31" s="7"/>
      <c r="E31" s="7"/>
      <c r="F31" s="7"/>
      <c r="G31" s="7"/>
      <c r="H31" s="7"/>
      <c r="I31" s="28">
        <f t="shared" si="0"/>
        <v>0</v>
      </c>
      <c r="J31" s="3"/>
    </row>
    <row r="32" spans="1:10" ht="16.5" x14ac:dyDescent="0.25">
      <c r="A32" s="20">
        <v>28</v>
      </c>
      <c r="B32" s="15" t="s">
        <v>70</v>
      </c>
      <c r="C32" s="55" t="s">
        <v>68</v>
      </c>
      <c r="D32" s="7" t="s">
        <v>68</v>
      </c>
      <c r="E32" s="7"/>
      <c r="F32" s="7"/>
      <c r="G32" s="7"/>
      <c r="H32" s="7"/>
      <c r="I32" s="28">
        <f t="shared" si="0"/>
        <v>0</v>
      </c>
      <c r="J32" s="3"/>
    </row>
    <row r="33" spans="1:10" ht="16.5" x14ac:dyDescent="0.25">
      <c r="A33" s="20">
        <v>29</v>
      </c>
      <c r="B33" s="15" t="s">
        <v>93</v>
      </c>
      <c r="C33" s="55" t="s">
        <v>68</v>
      </c>
      <c r="D33" s="7"/>
      <c r="E33" s="7"/>
      <c r="F33" s="7"/>
      <c r="G33" s="7"/>
      <c r="H33" s="7"/>
      <c r="I33" s="28">
        <f t="shared" si="0"/>
        <v>0</v>
      </c>
      <c r="J33" s="3"/>
    </row>
    <row r="34" spans="1:10" ht="16.5" x14ac:dyDescent="0.25">
      <c r="A34" s="20">
        <v>30</v>
      </c>
      <c r="B34" s="15" t="s">
        <v>86</v>
      </c>
      <c r="C34" s="55" t="s">
        <v>68</v>
      </c>
      <c r="D34" s="62"/>
      <c r="E34" s="62"/>
      <c r="F34" s="62"/>
      <c r="G34" s="62"/>
      <c r="H34" s="62"/>
      <c r="I34" s="28">
        <f t="shared" si="0"/>
        <v>0</v>
      </c>
      <c r="J34" s="3"/>
    </row>
    <row r="35" spans="1:10" ht="16.5" x14ac:dyDescent="0.25">
      <c r="A35" s="20">
        <v>31</v>
      </c>
      <c r="B35" s="15" t="s">
        <v>62</v>
      </c>
      <c r="C35" s="55" t="s">
        <v>68</v>
      </c>
      <c r="D35" s="7"/>
      <c r="E35" s="7"/>
      <c r="F35" s="7"/>
      <c r="G35" s="7"/>
      <c r="H35" s="7"/>
      <c r="I35" s="28">
        <f t="shared" si="0"/>
        <v>0</v>
      </c>
      <c r="J35" s="3"/>
    </row>
    <row r="36" spans="1:10" ht="16.5" x14ac:dyDescent="0.25">
      <c r="A36" s="20">
        <v>32</v>
      </c>
      <c r="B36" s="15" t="s">
        <v>264</v>
      </c>
      <c r="C36" s="55" t="s">
        <v>68</v>
      </c>
      <c r="D36" s="62"/>
      <c r="E36" s="62"/>
      <c r="F36" s="62"/>
      <c r="G36" s="62"/>
      <c r="H36" s="62"/>
      <c r="I36" s="28">
        <f t="shared" si="0"/>
        <v>0</v>
      </c>
      <c r="J36" s="3"/>
    </row>
    <row r="37" spans="1:10" ht="16.5" x14ac:dyDescent="0.25">
      <c r="A37" s="20">
        <v>33</v>
      </c>
      <c r="B37" s="15" t="s">
        <v>265</v>
      </c>
      <c r="C37" s="55" t="s">
        <v>68</v>
      </c>
      <c r="D37" s="7"/>
      <c r="E37" s="7"/>
      <c r="F37" s="7"/>
      <c r="G37" s="7"/>
      <c r="H37" s="66"/>
      <c r="I37" s="28">
        <f t="shared" si="0"/>
        <v>0</v>
      </c>
      <c r="J37" s="3"/>
    </row>
    <row r="38" spans="1:10" ht="16.5" x14ac:dyDescent="0.25">
      <c r="A38" s="20">
        <v>34</v>
      </c>
      <c r="B38" s="15" t="s">
        <v>266</v>
      </c>
      <c r="C38" s="55" t="s">
        <v>68</v>
      </c>
      <c r="D38" s="55"/>
      <c r="E38" s="7"/>
      <c r="F38" s="55"/>
      <c r="G38" s="55"/>
      <c r="H38" s="7"/>
      <c r="I38" s="28">
        <f t="shared" si="0"/>
        <v>0</v>
      </c>
      <c r="J38" s="3"/>
    </row>
    <row r="39" spans="1:10" ht="16.5" x14ac:dyDescent="0.25">
      <c r="A39" s="20">
        <v>35</v>
      </c>
      <c r="B39" s="15" t="s">
        <v>102</v>
      </c>
      <c r="C39" s="55" t="s">
        <v>68</v>
      </c>
      <c r="D39" s="7"/>
      <c r="E39" s="7"/>
      <c r="F39" s="7"/>
      <c r="G39" s="7"/>
      <c r="H39" s="7"/>
      <c r="I39" s="28">
        <f t="shared" si="0"/>
        <v>0</v>
      </c>
      <c r="J39" s="3"/>
    </row>
    <row r="40" spans="1:10" ht="16.5" x14ac:dyDescent="0.25">
      <c r="A40" s="20">
        <v>36</v>
      </c>
      <c r="B40" s="15" t="s">
        <v>275</v>
      </c>
      <c r="C40" s="55"/>
      <c r="D40" s="7" t="s">
        <v>68</v>
      </c>
      <c r="E40" s="7"/>
      <c r="F40" s="7"/>
      <c r="G40" s="7"/>
      <c r="H40" s="7"/>
      <c r="I40" s="28"/>
      <c r="J40" s="3"/>
    </row>
    <row r="41" spans="1:10" ht="16.5" x14ac:dyDescent="0.25">
      <c r="A41" s="20">
        <v>37</v>
      </c>
      <c r="B41" s="15" t="s">
        <v>228</v>
      </c>
      <c r="C41" s="55"/>
      <c r="D41" s="7" t="s">
        <v>68</v>
      </c>
      <c r="E41" s="7"/>
      <c r="F41" s="7"/>
      <c r="G41" s="7"/>
      <c r="H41" s="7"/>
      <c r="I41" s="28"/>
      <c r="J41" s="3"/>
    </row>
    <row r="42" spans="1:10" ht="16.5" x14ac:dyDescent="0.25">
      <c r="A42" s="20">
        <v>38</v>
      </c>
      <c r="B42" s="15" t="s">
        <v>56</v>
      </c>
      <c r="C42" s="55"/>
      <c r="D42" s="7" t="s">
        <v>68</v>
      </c>
      <c r="E42" s="7"/>
      <c r="F42" s="7"/>
      <c r="G42" s="7"/>
      <c r="H42" s="7"/>
      <c r="I42" s="28"/>
      <c r="J42" s="3"/>
    </row>
    <row r="43" spans="1:10" ht="16.5" x14ac:dyDescent="0.25">
      <c r="A43" s="20">
        <v>39</v>
      </c>
      <c r="B43" s="15" t="s">
        <v>265</v>
      </c>
      <c r="C43" s="55"/>
      <c r="D43" s="7" t="s">
        <v>68</v>
      </c>
      <c r="E43" s="7"/>
      <c r="F43" s="7"/>
      <c r="G43" s="7"/>
      <c r="H43" s="7"/>
      <c r="I43" s="28"/>
      <c r="J43" s="3"/>
    </row>
    <row r="44" spans="1:10" ht="16.5" x14ac:dyDescent="0.25">
      <c r="A44" s="20">
        <v>40</v>
      </c>
      <c r="B44" s="15" t="s">
        <v>57</v>
      </c>
      <c r="C44" s="55"/>
      <c r="D44" s="7" t="s">
        <v>68</v>
      </c>
      <c r="E44" s="7"/>
      <c r="F44" s="7"/>
      <c r="G44" s="7"/>
      <c r="H44" s="7"/>
      <c r="I44" s="28"/>
      <c r="J44" s="3"/>
    </row>
    <row r="45" spans="1:10" ht="16.5" x14ac:dyDescent="0.25">
      <c r="A45" s="20">
        <v>41</v>
      </c>
      <c r="B45" s="15" t="s">
        <v>83</v>
      </c>
      <c r="C45" s="55"/>
      <c r="D45" s="7" t="s">
        <v>68</v>
      </c>
      <c r="E45" s="7"/>
      <c r="F45" s="7"/>
      <c r="G45" s="7"/>
      <c r="H45" s="7"/>
      <c r="I45" s="28"/>
      <c r="J45" s="3"/>
    </row>
    <row r="46" spans="1:10" ht="16.5" x14ac:dyDescent="0.25">
      <c r="A46" s="20">
        <v>42</v>
      </c>
      <c r="B46" s="15" t="s">
        <v>110</v>
      </c>
      <c r="C46" s="55"/>
      <c r="D46" s="7" t="s">
        <v>68</v>
      </c>
      <c r="E46" s="7"/>
      <c r="F46" s="7"/>
      <c r="G46" s="7"/>
      <c r="H46" s="7"/>
      <c r="I46" s="28"/>
      <c r="J46" s="3"/>
    </row>
    <row r="47" spans="1:10" ht="13.5" x14ac:dyDescent="0.25">
      <c r="J47" s="3"/>
    </row>
    <row r="48" spans="1:10" ht="13.5" x14ac:dyDescent="0.25">
      <c r="J48" s="3"/>
    </row>
    <row r="49" spans="10:10" ht="13.5" x14ac:dyDescent="0.25">
      <c r="J49" s="3"/>
    </row>
    <row r="50" spans="10:10" ht="13.5" x14ac:dyDescent="0.25">
      <c r="J50" s="3"/>
    </row>
    <row r="51" spans="10:10" ht="13.5" x14ac:dyDescent="0.25">
      <c r="J51" s="3"/>
    </row>
  </sheetData>
  <sortState xmlns:xlrd2="http://schemas.microsoft.com/office/spreadsheetml/2017/richdata2" ref="B5:I46">
    <sortCondition descending="1" ref="I5:I46"/>
  </sortState>
  <mergeCells count="1">
    <mergeCell ref="B2:H2"/>
  </mergeCells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29D09-71DA-4440-AFBA-851698EDF1B9}">
  <dimension ref="A1:G35"/>
  <sheetViews>
    <sheetView topLeftCell="A19" workbookViewId="0">
      <selection activeCell="G48" sqref="G48"/>
    </sheetView>
  </sheetViews>
  <sheetFormatPr defaultRowHeight="12.75" x14ac:dyDescent="0.2"/>
  <cols>
    <col min="7" max="7" width="12.140625" customWidth="1"/>
  </cols>
  <sheetData>
    <row r="1" spans="1:7" ht="41.25" customHeight="1" thickBot="1" x14ac:dyDescent="0.25">
      <c r="A1" s="116" t="s">
        <v>272</v>
      </c>
      <c r="B1" s="117"/>
      <c r="C1" s="117"/>
      <c r="D1" s="117"/>
      <c r="E1" s="117"/>
      <c r="F1" s="117"/>
      <c r="G1" s="118"/>
    </row>
    <row r="2" spans="1:7" ht="27.75" thickBot="1" x14ac:dyDescent="0.25">
      <c r="A2" s="10" t="s">
        <v>7</v>
      </c>
      <c r="B2" s="11" t="s">
        <v>0</v>
      </c>
      <c r="C2" s="11" t="s">
        <v>2</v>
      </c>
      <c r="D2" s="11" t="s">
        <v>11</v>
      </c>
      <c r="E2" s="11" t="s">
        <v>3</v>
      </c>
      <c r="F2" s="11" t="s">
        <v>6</v>
      </c>
      <c r="G2" s="110" t="s">
        <v>1</v>
      </c>
    </row>
    <row r="3" spans="1:7" ht="16.5" x14ac:dyDescent="0.2">
      <c r="A3" s="20">
        <v>1</v>
      </c>
      <c r="B3" s="108" t="s">
        <v>44</v>
      </c>
      <c r="C3" s="55"/>
      <c r="D3" s="55">
        <v>2250</v>
      </c>
      <c r="E3" s="55">
        <v>2000</v>
      </c>
      <c r="F3" s="7">
        <v>750</v>
      </c>
      <c r="G3" s="111">
        <f t="shared" ref="G3:G31" si="0">SUM(C3:F3)</f>
        <v>5000</v>
      </c>
    </row>
    <row r="4" spans="1:7" ht="16.5" x14ac:dyDescent="0.2">
      <c r="A4" s="20">
        <v>2</v>
      </c>
      <c r="B4" s="108" t="s">
        <v>59</v>
      </c>
      <c r="C4" s="55">
        <v>300</v>
      </c>
      <c r="D4" s="55">
        <v>2250</v>
      </c>
      <c r="E4" s="55">
        <v>950</v>
      </c>
      <c r="F4" s="7">
        <v>1000</v>
      </c>
      <c r="G4" s="111">
        <f t="shared" si="0"/>
        <v>4500</v>
      </c>
    </row>
    <row r="5" spans="1:7" ht="16.5" x14ac:dyDescent="0.2">
      <c r="A5" s="20">
        <v>3</v>
      </c>
      <c r="B5" s="108" t="s">
        <v>48</v>
      </c>
      <c r="C5" s="55">
        <v>1250</v>
      </c>
      <c r="D5" s="55">
        <v>750</v>
      </c>
      <c r="E5" s="55">
        <v>950</v>
      </c>
      <c r="F5" s="7">
        <v>700</v>
      </c>
      <c r="G5" s="111">
        <f t="shared" si="0"/>
        <v>3650</v>
      </c>
    </row>
    <row r="6" spans="1:7" ht="16.5" x14ac:dyDescent="0.2">
      <c r="A6" s="20">
        <v>4</v>
      </c>
      <c r="B6" s="108" t="s">
        <v>46</v>
      </c>
      <c r="C6" s="55">
        <v>1500</v>
      </c>
      <c r="D6" s="55">
        <v>300</v>
      </c>
      <c r="E6" s="55">
        <v>500</v>
      </c>
      <c r="F6" s="7">
        <v>400</v>
      </c>
      <c r="G6" s="111">
        <f t="shared" si="0"/>
        <v>2700</v>
      </c>
    </row>
    <row r="7" spans="1:7" ht="16.5" x14ac:dyDescent="0.2">
      <c r="A7" s="20">
        <v>5</v>
      </c>
      <c r="B7" s="108" t="s">
        <v>53</v>
      </c>
      <c r="C7" s="55">
        <v>1800</v>
      </c>
      <c r="D7" s="55">
        <v>600</v>
      </c>
      <c r="E7" s="55">
        <v>200</v>
      </c>
      <c r="F7" s="7"/>
      <c r="G7" s="111">
        <f t="shared" si="0"/>
        <v>2600</v>
      </c>
    </row>
    <row r="8" spans="1:7" ht="16.5" x14ac:dyDescent="0.2">
      <c r="A8" s="20">
        <v>6</v>
      </c>
      <c r="B8" s="108" t="s">
        <v>56</v>
      </c>
      <c r="C8" s="55">
        <v>1250</v>
      </c>
      <c r="D8" s="55">
        <v>750</v>
      </c>
      <c r="E8" s="55"/>
      <c r="F8" s="7">
        <v>200</v>
      </c>
      <c r="G8" s="111">
        <f t="shared" si="0"/>
        <v>2200</v>
      </c>
    </row>
    <row r="9" spans="1:7" ht="16.5" x14ac:dyDescent="0.2">
      <c r="A9" s="20">
        <v>7</v>
      </c>
      <c r="B9" s="108" t="s">
        <v>105</v>
      </c>
      <c r="C9" s="55">
        <v>1000</v>
      </c>
      <c r="D9" s="55">
        <v>300</v>
      </c>
      <c r="E9" s="55"/>
      <c r="F9" s="7"/>
      <c r="G9" s="111">
        <f t="shared" si="0"/>
        <v>1300</v>
      </c>
    </row>
    <row r="10" spans="1:7" ht="16.5" x14ac:dyDescent="0.2">
      <c r="A10" s="20">
        <v>8</v>
      </c>
      <c r="B10" s="108" t="s">
        <v>45</v>
      </c>
      <c r="C10" s="55">
        <v>600</v>
      </c>
      <c r="D10" s="55">
        <v>300</v>
      </c>
      <c r="E10" s="55">
        <v>200</v>
      </c>
      <c r="F10" s="7">
        <v>200</v>
      </c>
      <c r="G10" s="111">
        <f t="shared" si="0"/>
        <v>1300</v>
      </c>
    </row>
    <row r="11" spans="1:7" ht="16.5" x14ac:dyDescent="0.2">
      <c r="A11" s="20">
        <v>9</v>
      </c>
      <c r="B11" s="109" t="s">
        <v>271</v>
      </c>
      <c r="C11" s="55">
        <v>300</v>
      </c>
      <c r="D11" s="55">
        <v>300</v>
      </c>
      <c r="E11" s="55">
        <v>500</v>
      </c>
      <c r="F11" s="55">
        <v>200</v>
      </c>
      <c r="G11" s="111">
        <f t="shared" si="0"/>
        <v>1300</v>
      </c>
    </row>
    <row r="12" spans="1:7" ht="16.5" x14ac:dyDescent="0.2">
      <c r="A12" s="20">
        <v>10</v>
      </c>
      <c r="B12" s="108" t="s">
        <v>81</v>
      </c>
      <c r="C12" s="55">
        <v>1000</v>
      </c>
      <c r="D12" s="55" t="s">
        <v>68</v>
      </c>
      <c r="E12" s="55">
        <v>200</v>
      </c>
      <c r="F12" s="55" t="s">
        <v>68</v>
      </c>
      <c r="G12" s="111">
        <f t="shared" si="0"/>
        <v>1200</v>
      </c>
    </row>
    <row r="13" spans="1:7" ht="16.5" x14ac:dyDescent="0.2">
      <c r="A13" s="20">
        <v>11</v>
      </c>
      <c r="B13" s="108" t="s">
        <v>79</v>
      </c>
      <c r="C13" s="55">
        <v>300</v>
      </c>
      <c r="D13" s="55">
        <v>300</v>
      </c>
      <c r="E13" s="55">
        <v>400</v>
      </c>
      <c r="F13" s="7">
        <v>200</v>
      </c>
      <c r="G13" s="111">
        <f t="shared" si="0"/>
        <v>1200</v>
      </c>
    </row>
    <row r="14" spans="1:7" ht="16.5" x14ac:dyDescent="0.2">
      <c r="A14" s="20">
        <v>12</v>
      </c>
      <c r="B14" s="108" t="s">
        <v>76</v>
      </c>
      <c r="C14" s="55">
        <v>300</v>
      </c>
      <c r="D14" s="55">
        <v>300</v>
      </c>
      <c r="E14" s="55">
        <v>200</v>
      </c>
      <c r="F14" s="7">
        <v>200</v>
      </c>
      <c r="G14" s="111">
        <f t="shared" si="0"/>
        <v>1000</v>
      </c>
    </row>
    <row r="15" spans="1:7" ht="16.5" x14ac:dyDescent="0.2">
      <c r="A15" s="20">
        <v>13</v>
      </c>
      <c r="B15" s="108" t="s">
        <v>82</v>
      </c>
      <c r="C15" s="55" t="s">
        <v>68</v>
      </c>
      <c r="D15" s="55" t="s">
        <v>68</v>
      </c>
      <c r="E15" s="55" t="s">
        <v>68</v>
      </c>
      <c r="F15" s="7">
        <v>950</v>
      </c>
      <c r="G15" s="111">
        <f t="shared" si="0"/>
        <v>950</v>
      </c>
    </row>
    <row r="16" spans="1:7" ht="16.5" x14ac:dyDescent="0.25">
      <c r="A16" s="20">
        <v>14</v>
      </c>
      <c r="B16" s="108" t="s">
        <v>43</v>
      </c>
      <c r="C16" s="55">
        <v>600</v>
      </c>
      <c r="D16" s="100"/>
      <c r="E16" s="100"/>
      <c r="F16" s="7"/>
      <c r="G16" s="111">
        <f t="shared" si="0"/>
        <v>600</v>
      </c>
    </row>
    <row r="17" spans="1:7" ht="16.5" x14ac:dyDescent="0.2">
      <c r="A17" s="20">
        <v>15</v>
      </c>
      <c r="B17" s="108" t="s">
        <v>274</v>
      </c>
      <c r="C17" s="55"/>
      <c r="D17" s="55">
        <v>300</v>
      </c>
      <c r="E17" s="55">
        <v>200</v>
      </c>
      <c r="F17" s="62"/>
      <c r="G17" s="111">
        <f t="shared" si="0"/>
        <v>500</v>
      </c>
    </row>
    <row r="18" spans="1:7" ht="16.5" x14ac:dyDescent="0.2">
      <c r="A18" s="20">
        <v>16</v>
      </c>
      <c r="B18" s="108" t="s">
        <v>97</v>
      </c>
      <c r="C18" s="55"/>
      <c r="D18" s="55">
        <v>300</v>
      </c>
      <c r="E18" s="55">
        <v>200</v>
      </c>
      <c r="F18" s="7"/>
      <c r="G18" s="111">
        <f t="shared" si="0"/>
        <v>500</v>
      </c>
    </row>
    <row r="19" spans="1:7" ht="16.5" x14ac:dyDescent="0.2">
      <c r="A19" s="20">
        <v>17</v>
      </c>
      <c r="B19" s="108" t="s">
        <v>54</v>
      </c>
      <c r="C19" s="55"/>
      <c r="D19" s="55" t="s">
        <v>68</v>
      </c>
      <c r="E19" s="55">
        <v>200</v>
      </c>
      <c r="F19" s="55">
        <v>200</v>
      </c>
      <c r="G19" s="111">
        <f t="shared" si="0"/>
        <v>400</v>
      </c>
    </row>
    <row r="20" spans="1:7" ht="16.5" x14ac:dyDescent="0.2">
      <c r="A20" s="20">
        <v>18</v>
      </c>
      <c r="B20" s="108" t="s">
        <v>273</v>
      </c>
      <c r="C20" s="55">
        <v>300</v>
      </c>
      <c r="D20" s="55"/>
      <c r="E20" s="55"/>
      <c r="F20" s="7"/>
      <c r="G20" s="111">
        <f t="shared" si="0"/>
        <v>300</v>
      </c>
    </row>
    <row r="21" spans="1:7" ht="16.5" x14ac:dyDescent="0.2">
      <c r="A21" s="20">
        <v>19</v>
      </c>
      <c r="B21" s="108" t="s">
        <v>66</v>
      </c>
      <c r="C21" s="55">
        <v>300</v>
      </c>
      <c r="D21" s="55"/>
      <c r="E21" s="55"/>
      <c r="F21" s="7"/>
      <c r="G21" s="111">
        <f t="shared" si="0"/>
        <v>300</v>
      </c>
    </row>
    <row r="22" spans="1:7" ht="16.5" x14ac:dyDescent="0.2">
      <c r="A22" s="20">
        <v>20</v>
      </c>
      <c r="B22" s="108" t="s">
        <v>106</v>
      </c>
      <c r="C22" s="55">
        <v>300</v>
      </c>
      <c r="D22" s="55"/>
      <c r="E22" s="55"/>
      <c r="F22" s="7"/>
      <c r="G22" s="111">
        <f t="shared" si="0"/>
        <v>300</v>
      </c>
    </row>
    <row r="23" spans="1:7" ht="16.5" x14ac:dyDescent="0.2">
      <c r="A23" s="20">
        <v>21</v>
      </c>
      <c r="B23" s="108" t="s">
        <v>89</v>
      </c>
      <c r="C23" s="55"/>
      <c r="D23" s="55">
        <v>300</v>
      </c>
      <c r="E23" s="55"/>
      <c r="F23" s="7"/>
      <c r="G23" s="111">
        <f t="shared" si="0"/>
        <v>300</v>
      </c>
    </row>
    <row r="24" spans="1:7" ht="16.5" x14ac:dyDescent="0.2">
      <c r="A24" s="20">
        <v>22</v>
      </c>
      <c r="B24" s="108" t="s">
        <v>78</v>
      </c>
      <c r="C24" s="55"/>
      <c r="D24" s="55">
        <v>300</v>
      </c>
      <c r="E24" s="55"/>
      <c r="F24" s="77"/>
      <c r="G24" s="111">
        <f t="shared" si="0"/>
        <v>300</v>
      </c>
    </row>
    <row r="25" spans="1:7" ht="16.5" x14ac:dyDescent="0.2">
      <c r="A25" s="20">
        <v>23</v>
      </c>
      <c r="B25" s="108" t="s">
        <v>51</v>
      </c>
      <c r="C25" s="55"/>
      <c r="D25" s="55"/>
      <c r="E25" s="55">
        <v>200</v>
      </c>
      <c r="F25" s="7"/>
      <c r="G25" s="111">
        <f t="shared" si="0"/>
        <v>200</v>
      </c>
    </row>
    <row r="26" spans="1:7" ht="16.5" x14ac:dyDescent="0.2">
      <c r="A26" s="20">
        <v>24</v>
      </c>
      <c r="B26" s="108" t="s">
        <v>60</v>
      </c>
      <c r="C26" s="55" t="s">
        <v>68</v>
      </c>
      <c r="D26" s="55" t="s">
        <v>68</v>
      </c>
      <c r="E26" s="55" t="s">
        <v>68</v>
      </c>
      <c r="F26" s="7">
        <v>200</v>
      </c>
      <c r="G26" s="111">
        <f t="shared" si="0"/>
        <v>200</v>
      </c>
    </row>
    <row r="27" spans="1:7" ht="16.5" x14ac:dyDescent="0.2">
      <c r="A27" s="20">
        <v>25</v>
      </c>
      <c r="B27" s="108" t="s">
        <v>83</v>
      </c>
      <c r="C27" s="55"/>
      <c r="D27" s="55" t="s">
        <v>68</v>
      </c>
      <c r="E27" s="55"/>
      <c r="F27" s="7">
        <v>200</v>
      </c>
      <c r="G27" s="111">
        <f t="shared" si="0"/>
        <v>200</v>
      </c>
    </row>
    <row r="28" spans="1:7" ht="16.5" x14ac:dyDescent="0.2">
      <c r="A28" s="20">
        <v>26</v>
      </c>
      <c r="B28" s="108" t="s">
        <v>258</v>
      </c>
      <c r="C28" s="55" t="s">
        <v>68</v>
      </c>
      <c r="D28" s="55"/>
      <c r="E28" s="55" t="s">
        <v>68</v>
      </c>
      <c r="F28" s="7"/>
      <c r="G28" s="111">
        <f t="shared" si="0"/>
        <v>0</v>
      </c>
    </row>
    <row r="29" spans="1:7" ht="16.5" x14ac:dyDescent="0.2">
      <c r="A29" s="20">
        <v>27</v>
      </c>
      <c r="B29" s="109" t="s">
        <v>94</v>
      </c>
      <c r="C29" s="55" t="s">
        <v>68</v>
      </c>
      <c r="D29" s="55"/>
      <c r="E29" s="55" t="s">
        <v>68</v>
      </c>
      <c r="F29" s="7"/>
      <c r="G29" s="111">
        <f t="shared" si="0"/>
        <v>0</v>
      </c>
    </row>
    <row r="30" spans="1:7" ht="16.5" x14ac:dyDescent="0.2">
      <c r="A30" s="20">
        <v>28</v>
      </c>
      <c r="B30" s="108" t="s">
        <v>273</v>
      </c>
      <c r="C30" s="55" t="s">
        <v>68</v>
      </c>
      <c r="D30" s="55"/>
      <c r="E30" s="55" t="s">
        <v>68</v>
      </c>
      <c r="F30" s="7"/>
      <c r="G30" s="111">
        <f t="shared" si="0"/>
        <v>0</v>
      </c>
    </row>
    <row r="31" spans="1:7" ht="16.5" x14ac:dyDescent="0.2">
      <c r="A31" s="20">
        <v>29</v>
      </c>
      <c r="B31" s="108" t="s">
        <v>42</v>
      </c>
      <c r="C31" s="55" t="s">
        <v>68</v>
      </c>
      <c r="D31" s="55"/>
      <c r="E31" s="55" t="s">
        <v>68</v>
      </c>
      <c r="F31" s="7"/>
      <c r="G31" s="111">
        <f t="shared" si="0"/>
        <v>0</v>
      </c>
    </row>
    <row r="32" spans="1:7" ht="16.5" x14ac:dyDescent="0.2">
      <c r="A32" s="20">
        <v>30</v>
      </c>
      <c r="B32" s="108" t="s">
        <v>276</v>
      </c>
      <c r="C32" s="77"/>
      <c r="D32" s="55" t="s">
        <v>68</v>
      </c>
      <c r="E32" s="112"/>
      <c r="F32" s="55" t="s">
        <v>68</v>
      </c>
      <c r="G32" s="111">
        <f>SUM(D32:F32)</f>
        <v>0</v>
      </c>
    </row>
    <row r="33" spans="1:7" ht="16.5" x14ac:dyDescent="0.2">
      <c r="A33" s="20">
        <v>31</v>
      </c>
      <c r="B33" s="108" t="s">
        <v>61</v>
      </c>
      <c r="C33" s="77"/>
      <c r="D33" s="55" t="s">
        <v>68</v>
      </c>
      <c r="E33" s="55"/>
      <c r="F33" s="55" t="s">
        <v>68</v>
      </c>
      <c r="G33" s="111">
        <f t="shared" ref="G33:G35" si="1">SUM(D33:F33)</f>
        <v>0</v>
      </c>
    </row>
    <row r="34" spans="1:7" ht="16.5" x14ac:dyDescent="0.2">
      <c r="A34" s="20">
        <v>32</v>
      </c>
      <c r="B34" s="108" t="s">
        <v>80</v>
      </c>
      <c r="C34" s="77"/>
      <c r="D34" s="55" t="s">
        <v>68</v>
      </c>
      <c r="E34" s="55"/>
      <c r="F34" s="55" t="s">
        <v>68</v>
      </c>
      <c r="G34" s="111">
        <f t="shared" si="1"/>
        <v>0</v>
      </c>
    </row>
    <row r="35" spans="1:7" ht="16.5" x14ac:dyDescent="0.2">
      <c r="A35" s="20">
        <v>33</v>
      </c>
      <c r="B35" s="108" t="s">
        <v>47</v>
      </c>
      <c r="C35" s="77"/>
      <c r="D35" s="55" t="s">
        <v>68</v>
      </c>
      <c r="E35" s="55"/>
      <c r="F35" s="55" t="s">
        <v>68</v>
      </c>
      <c r="G35" s="111">
        <f t="shared" si="1"/>
        <v>0</v>
      </c>
    </row>
  </sheetData>
  <sortState xmlns:xlrd2="http://schemas.microsoft.com/office/spreadsheetml/2017/richdata2" ref="B3:G31">
    <sortCondition descending="1" ref="G3:G31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5"/>
  <sheetViews>
    <sheetView tabSelected="1" zoomScale="98" zoomScaleNormal="98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5" sqref="B35"/>
    </sheetView>
  </sheetViews>
  <sheetFormatPr defaultRowHeight="12.75" x14ac:dyDescent="0.2"/>
  <cols>
    <col min="1" max="1" width="8.28515625" customWidth="1"/>
    <col min="2" max="2" width="8.7109375" customWidth="1"/>
    <col min="3" max="3" width="9.140625" customWidth="1"/>
    <col min="4" max="4" width="8.7109375" customWidth="1"/>
    <col min="5" max="9" width="8.28515625" customWidth="1"/>
    <col min="10" max="10" width="7.5703125" customWidth="1"/>
    <col min="11" max="12" width="8.28515625" customWidth="1"/>
    <col min="15" max="15" width="16.28515625" customWidth="1"/>
  </cols>
  <sheetData>
    <row r="1" spans="1:15" ht="13.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5" ht="18" x14ac:dyDescent="0.25">
      <c r="B2" s="5" t="s">
        <v>39</v>
      </c>
      <c r="C2" s="5"/>
      <c r="D2" s="5"/>
      <c r="E2" s="6"/>
      <c r="F2" s="6"/>
      <c r="G2" s="6"/>
      <c r="K2" s="31"/>
      <c r="L2" s="30"/>
    </row>
    <row r="3" spans="1:15" ht="14.45" customHeight="1" thickBot="1" x14ac:dyDescent="0.35">
      <c r="A3" s="5"/>
      <c r="B3" s="4"/>
      <c r="C3" s="4"/>
      <c r="D3" s="4"/>
      <c r="E3" s="6"/>
      <c r="F3" s="6"/>
      <c r="G3" s="6"/>
      <c r="H3" s="6"/>
      <c r="I3" s="6"/>
      <c r="J3" s="6"/>
      <c r="K3" s="6"/>
      <c r="L3" s="6"/>
    </row>
    <row r="4" spans="1:15" ht="29.25" customHeight="1" thickBot="1" x14ac:dyDescent="0.35">
      <c r="A4" s="121" t="s">
        <v>7</v>
      </c>
      <c r="B4" s="125" t="s">
        <v>0</v>
      </c>
      <c r="C4" s="119" t="s">
        <v>227</v>
      </c>
      <c r="D4" s="120"/>
      <c r="E4" s="119" t="s">
        <v>15</v>
      </c>
      <c r="F4" s="120"/>
      <c r="G4" s="119" t="s">
        <v>16</v>
      </c>
      <c r="H4" s="120"/>
      <c r="I4" s="119" t="s">
        <v>230</v>
      </c>
      <c r="J4" s="120"/>
      <c r="K4" s="119" t="s">
        <v>253</v>
      </c>
      <c r="L4" s="120"/>
      <c r="M4" s="123" t="s">
        <v>1</v>
      </c>
      <c r="O4" s="33"/>
    </row>
    <row r="5" spans="1:15" ht="13.9" customHeight="1" thickBot="1" x14ac:dyDescent="0.35">
      <c r="A5" s="122"/>
      <c r="B5" s="126"/>
      <c r="C5" s="88" t="s">
        <v>14</v>
      </c>
      <c r="D5" s="18" t="s">
        <v>17</v>
      </c>
      <c r="E5" s="34" t="s">
        <v>14</v>
      </c>
      <c r="F5" s="18" t="s">
        <v>17</v>
      </c>
      <c r="G5" s="18" t="s">
        <v>14</v>
      </c>
      <c r="H5" s="18" t="s">
        <v>17</v>
      </c>
      <c r="I5" s="18" t="s">
        <v>14</v>
      </c>
      <c r="J5" s="29" t="s">
        <v>17</v>
      </c>
      <c r="K5" s="18" t="s">
        <v>14</v>
      </c>
      <c r="L5" s="29" t="s">
        <v>17</v>
      </c>
      <c r="M5" s="124"/>
      <c r="O5" s="33"/>
    </row>
    <row r="6" spans="1:15" ht="16.5" x14ac:dyDescent="0.3">
      <c r="A6" s="27">
        <v>1</v>
      </c>
      <c r="B6" s="17" t="s">
        <v>44</v>
      </c>
      <c r="C6" s="71"/>
      <c r="D6" s="25">
        <v>900</v>
      </c>
      <c r="E6" s="71"/>
      <c r="F6" s="25">
        <v>750</v>
      </c>
      <c r="G6" s="24"/>
      <c r="H6" s="25"/>
      <c r="I6" s="25">
        <v>5400</v>
      </c>
      <c r="J6" s="25">
        <v>450</v>
      </c>
      <c r="K6" s="24">
        <v>1200</v>
      </c>
      <c r="L6" s="25"/>
      <c r="M6" s="9">
        <f t="shared" ref="M6:M35" si="0">SUM(C6:L6)</f>
        <v>8700</v>
      </c>
      <c r="O6" s="33"/>
    </row>
    <row r="7" spans="1:15" ht="16.5" x14ac:dyDescent="0.3">
      <c r="A7" s="27">
        <v>2</v>
      </c>
      <c r="B7" s="16" t="s">
        <v>76</v>
      </c>
      <c r="C7" s="71"/>
      <c r="D7" s="25">
        <v>674</v>
      </c>
      <c r="E7" s="23"/>
      <c r="F7" s="26">
        <v>500</v>
      </c>
      <c r="G7" s="22">
        <v>1400</v>
      </c>
      <c r="H7" s="26">
        <v>600</v>
      </c>
      <c r="I7" s="26"/>
      <c r="J7" s="26">
        <v>2250</v>
      </c>
      <c r="K7" s="22"/>
      <c r="L7" s="26"/>
      <c r="M7" s="9">
        <f t="shared" si="0"/>
        <v>5424</v>
      </c>
      <c r="O7" s="33"/>
    </row>
    <row r="8" spans="1:15" ht="15.75" customHeight="1" x14ac:dyDescent="0.3">
      <c r="A8" s="27">
        <v>3</v>
      </c>
      <c r="B8" s="13" t="s">
        <v>42</v>
      </c>
      <c r="C8" s="71"/>
      <c r="D8" s="25">
        <v>1387</v>
      </c>
      <c r="E8" s="21"/>
      <c r="F8" s="26">
        <v>300</v>
      </c>
      <c r="G8" s="22">
        <v>1600</v>
      </c>
      <c r="H8" s="26">
        <v>200</v>
      </c>
      <c r="I8" s="26"/>
      <c r="J8" s="26">
        <v>450</v>
      </c>
      <c r="K8" s="22"/>
      <c r="L8" s="26"/>
      <c r="M8" s="9">
        <f t="shared" si="0"/>
        <v>3937</v>
      </c>
      <c r="O8" s="33"/>
    </row>
    <row r="9" spans="1:15" ht="16.5" x14ac:dyDescent="0.3">
      <c r="A9" s="27">
        <v>4</v>
      </c>
      <c r="B9" s="14" t="s">
        <v>92</v>
      </c>
      <c r="C9" s="71"/>
      <c r="D9" s="25"/>
      <c r="E9" s="22"/>
      <c r="F9" s="26"/>
      <c r="G9" s="22"/>
      <c r="H9" s="26"/>
      <c r="I9" s="26"/>
      <c r="J9" s="26">
        <v>1800</v>
      </c>
      <c r="K9" s="22"/>
      <c r="L9" s="26"/>
      <c r="M9" s="9">
        <f t="shared" si="0"/>
        <v>1800</v>
      </c>
      <c r="O9" s="33"/>
    </row>
    <row r="10" spans="1:15" ht="16.5" x14ac:dyDescent="0.3">
      <c r="A10" s="27">
        <v>5</v>
      </c>
      <c r="B10" s="13" t="s">
        <v>45</v>
      </c>
      <c r="C10" s="71"/>
      <c r="D10" s="25">
        <v>300</v>
      </c>
      <c r="E10" s="21"/>
      <c r="F10" s="26">
        <v>1000</v>
      </c>
      <c r="G10" s="22"/>
      <c r="H10" s="26"/>
      <c r="I10" s="26"/>
      <c r="J10" s="26">
        <v>450</v>
      </c>
      <c r="K10" s="22"/>
      <c r="L10" s="26"/>
      <c r="M10" s="9">
        <f t="shared" si="0"/>
        <v>1750</v>
      </c>
      <c r="O10" s="33"/>
    </row>
    <row r="11" spans="1:15" ht="16.5" x14ac:dyDescent="0.3">
      <c r="A11" s="27">
        <v>6</v>
      </c>
      <c r="B11" s="13" t="s">
        <v>94</v>
      </c>
      <c r="C11" s="71"/>
      <c r="D11" s="25">
        <v>450</v>
      </c>
      <c r="E11" s="21"/>
      <c r="F11" s="26">
        <v>400</v>
      </c>
      <c r="G11" s="22"/>
      <c r="H11" s="26">
        <v>200</v>
      </c>
      <c r="I11" s="26"/>
      <c r="J11" s="26">
        <v>450</v>
      </c>
      <c r="K11" s="22"/>
      <c r="L11" s="26"/>
      <c r="M11" s="9">
        <f t="shared" si="0"/>
        <v>1500</v>
      </c>
      <c r="O11" s="33"/>
    </row>
    <row r="12" spans="1:15" ht="16.5" x14ac:dyDescent="0.3">
      <c r="A12" s="27">
        <v>7</v>
      </c>
      <c r="B12" s="13" t="s">
        <v>55</v>
      </c>
      <c r="C12" s="71"/>
      <c r="D12" s="25">
        <v>300</v>
      </c>
      <c r="E12" s="21"/>
      <c r="F12" s="26">
        <v>600</v>
      </c>
      <c r="G12" s="22"/>
      <c r="H12" s="26"/>
      <c r="I12" s="26"/>
      <c r="J12" s="26">
        <v>450</v>
      </c>
      <c r="K12" s="22"/>
      <c r="L12" s="26"/>
      <c r="M12" s="9">
        <f t="shared" si="0"/>
        <v>1350</v>
      </c>
      <c r="O12" s="33"/>
    </row>
    <row r="13" spans="1:15" ht="16.5" x14ac:dyDescent="0.3">
      <c r="A13" s="27">
        <v>8</v>
      </c>
      <c r="B13" s="13" t="s">
        <v>107</v>
      </c>
      <c r="C13" s="71"/>
      <c r="D13" s="25">
        <v>150</v>
      </c>
      <c r="E13" s="21"/>
      <c r="F13" s="26"/>
      <c r="G13" s="22">
        <v>1000</v>
      </c>
      <c r="H13" s="26"/>
      <c r="I13" s="26"/>
      <c r="J13" s="26"/>
      <c r="K13" s="22"/>
      <c r="L13" s="26"/>
      <c r="M13" s="9">
        <f t="shared" si="0"/>
        <v>1150</v>
      </c>
      <c r="O13" s="33"/>
    </row>
    <row r="14" spans="1:15" ht="16.5" x14ac:dyDescent="0.3">
      <c r="A14" s="27">
        <v>9</v>
      </c>
      <c r="B14" s="15" t="s">
        <v>271</v>
      </c>
      <c r="C14" s="71"/>
      <c r="D14" s="25"/>
      <c r="E14" s="21"/>
      <c r="F14" s="26"/>
      <c r="G14" s="22"/>
      <c r="H14" s="26"/>
      <c r="I14" s="26"/>
      <c r="J14" s="26"/>
      <c r="K14" s="22">
        <v>1000</v>
      </c>
      <c r="L14" s="26"/>
      <c r="M14" s="9">
        <f t="shared" si="0"/>
        <v>1000</v>
      </c>
      <c r="O14" s="33"/>
    </row>
    <row r="15" spans="1:15" ht="16.5" x14ac:dyDescent="0.3">
      <c r="A15" s="27">
        <v>10</v>
      </c>
      <c r="B15" s="13" t="s">
        <v>54</v>
      </c>
      <c r="C15" s="71"/>
      <c r="D15" s="25">
        <v>450</v>
      </c>
      <c r="E15" s="21"/>
      <c r="F15" s="26">
        <v>400</v>
      </c>
      <c r="G15" s="22"/>
      <c r="H15" s="26"/>
      <c r="I15" s="26"/>
      <c r="J15" s="26"/>
      <c r="K15" s="22"/>
      <c r="L15" s="26"/>
      <c r="M15" s="9">
        <f t="shared" si="0"/>
        <v>850</v>
      </c>
      <c r="O15" s="33"/>
    </row>
    <row r="16" spans="1:15" ht="15.75" customHeight="1" x14ac:dyDescent="0.3">
      <c r="A16" s="27">
        <v>11</v>
      </c>
      <c r="B16" s="13" t="s">
        <v>67</v>
      </c>
      <c r="C16" s="71"/>
      <c r="D16" s="25">
        <v>150</v>
      </c>
      <c r="E16" s="21"/>
      <c r="F16" s="26">
        <v>600</v>
      </c>
      <c r="G16" s="22"/>
      <c r="H16" s="26"/>
      <c r="I16" s="26"/>
      <c r="J16" s="26"/>
      <c r="K16" s="22"/>
      <c r="L16" s="26"/>
      <c r="M16" s="9">
        <f t="shared" si="0"/>
        <v>750</v>
      </c>
      <c r="O16" s="33"/>
    </row>
    <row r="17" spans="1:15" ht="16.5" x14ac:dyDescent="0.3">
      <c r="A17" s="27">
        <v>12</v>
      </c>
      <c r="B17" s="15" t="s">
        <v>81</v>
      </c>
      <c r="C17" s="71"/>
      <c r="D17" s="25">
        <v>150</v>
      </c>
      <c r="E17" s="21"/>
      <c r="F17" s="26"/>
      <c r="G17" s="22"/>
      <c r="H17" s="26"/>
      <c r="I17" s="26"/>
      <c r="J17" s="26">
        <v>450</v>
      </c>
      <c r="K17" s="22"/>
      <c r="L17" s="26"/>
      <c r="M17" s="9">
        <f t="shared" si="0"/>
        <v>600</v>
      </c>
      <c r="O17" s="33"/>
    </row>
    <row r="18" spans="1:15" ht="16.5" x14ac:dyDescent="0.3">
      <c r="A18" s="27">
        <v>13</v>
      </c>
      <c r="B18" s="14" t="s">
        <v>91</v>
      </c>
      <c r="C18" s="71"/>
      <c r="D18" s="25">
        <v>150</v>
      </c>
      <c r="E18" s="22"/>
      <c r="F18" s="26">
        <v>400</v>
      </c>
      <c r="G18" s="22"/>
      <c r="H18" s="26"/>
      <c r="I18" s="26"/>
      <c r="J18" s="26"/>
      <c r="K18" s="22"/>
      <c r="L18" s="26"/>
      <c r="M18" s="9">
        <f t="shared" si="0"/>
        <v>550</v>
      </c>
      <c r="O18" s="33"/>
    </row>
    <row r="19" spans="1:15" ht="16.5" x14ac:dyDescent="0.3">
      <c r="A19" s="27">
        <v>14</v>
      </c>
      <c r="B19" s="14" t="s">
        <v>72</v>
      </c>
      <c r="C19" s="71"/>
      <c r="D19" s="25">
        <v>150</v>
      </c>
      <c r="E19" s="22"/>
      <c r="F19" s="26">
        <v>300</v>
      </c>
      <c r="G19" s="22"/>
      <c r="H19" s="26"/>
      <c r="I19" s="26"/>
      <c r="J19" s="26"/>
      <c r="K19" s="22"/>
      <c r="L19" s="26"/>
      <c r="M19" s="9">
        <f t="shared" si="0"/>
        <v>450</v>
      </c>
      <c r="O19" s="33"/>
    </row>
    <row r="20" spans="1:15" ht="16.5" x14ac:dyDescent="0.3">
      <c r="A20" s="27">
        <v>15</v>
      </c>
      <c r="B20" s="16" t="s">
        <v>51</v>
      </c>
      <c r="C20" s="71"/>
      <c r="D20" s="25"/>
      <c r="E20" s="21"/>
      <c r="F20" s="26">
        <v>400</v>
      </c>
      <c r="G20" s="22"/>
      <c r="H20" s="26"/>
      <c r="I20" s="26"/>
      <c r="J20" s="26"/>
      <c r="K20" s="22"/>
      <c r="L20" s="26"/>
      <c r="M20" s="9">
        <f t="shared" si="0"/>
        <v>400</v>
      </c>
      <c r="O20" s="33"/>
    </row>
    <row r="21" spans="1:15" ht="16.5" x14ac:dyDescent="0.3">
      <c r="A21" s="27">
        <v>16</v>
      </c>
      <c r="B21" s="14" t="s">
        <v>64</v>
      </c>
      <c r="C21" s="71"/>
      <c r="D21" s="25"/>
      <c r="E21" s="21"/>
      <c r="F21" s="26">
        <v>400</v>
      </c>
      <c r="G21" s="22"/>
      <c r="H21" s="26"/>
      <c r="I21" s="26"/>
      <c r="J21" s="26"/>
      <c r="K21" s="22"/>
      <c r="L21" s="26"/>
      <c r="M21" s="9">
        <f t="shared" si="0"/>
        <v>400</v>
      </c>
      <c r="O21" s="33"/>
    </row>
    <row r="22" spans="1:15" ht="16.5" x14ac:dyDescent="0.3">
      <c r="A22" s="27">
        <v>17</v>
      </c>
      <c r="B22" s="13" t="s">
        <v>59</v>
      </c>
      <c r="C22" s="71"/>
      <c r="D22" s="25"/>
      <c r="E22" s="21"/>
      <c r="F22" s="26"/>
      <c r="G22" s="22"/>
      <c r="H22" s="26"/>
      <c r="I22" s="26"/>
      <c r="J22" s="26"/>
      <c r="K22" s="22">
        <v>400</v>
      </c>
      <c r="L22" s="26"/>
      <c r="M22" s="9">
        <f t="shared" si="0"/>
        <v>400</v>
      </c>
      <c r="O22" s="33"/>
    </row>
    <row r="23" spans="1:15" ht="16.5" x14ac:dyDescent="0.3">
      <c r="A23" s="27">
        <v>18</v>
      </c>
      <c r="B23" s="15" t="s">
        <v>97</v>
      </c>
      <c r="C23" s="71"/>
      <c r="D23" s="25">
        <v>150</v>
      </c>
      <c r="E23" s="21"/>
      <c r="F23" s="26">
        <v>200</v>
      </c>
      <c r="G23" s="22"/>
      <c r="H23" s="26"/>
      <c r="I23" s="26"/>
      <c r="J23" s="26"/>
      <c r="K23" s="22"/>
      <c r="L23" s="26"/>
      <c r="M23" s="9">
        <f t="shared" si="0"/>
        <v>350</v>
      </c>
      <c r="O23" s="33"/>
    </row>
    <row r="24" spans="1:15" ht="16.5" x14ac:dyDescent="0.3">
      <c r="A24" s="27">
        <v>19</v>
      </c>
      <c r="B24" s="16" t="s">
        <v>86</v>
      </c>
      <c r="C24" s="71"/>
      <c r="D24" s="25">
        <v>300</v>
      </c>
      <c r="E24" s="21"/>
      <c r="F24" s="26"/>
      <c r="G24" s="22"/>
      <c r="H24" s="26"/>
      <c r="I24" s="26"/>
      <c r="J24" s="26"/>
      <c r="K24" s="22"/>
      <c r="L24" s="26"/>
      <c r="M24" s="9">
        <f t="shared" si="0"/>
        <v>300</v>
      </c>
      <c r="O24" s="33"/>
    </row>
    <row r="25" spans="1:15" ht="16.5" x14ac:dyDescent="0.3">
      <c r="A25" s="27">
        <v>20</v>
      </c>
      <c r="B25" s="14" t="s">
        <v>98</v>
      </c>
      <c r="C25" s="71"/>
      <c r="D25" s="25">
        <v>150</v>
      </c>
      <c r="E25" s="21"/>
      <c r="F25" s="26">
        <v>50</v>
      </c>
      <c r="G25" s="22"/>
      <c r="H25" s="26"/>
      <c r="I25" s="26"/>
      <c r="J25" s="26"/>
      <c r="K25" s="22"/>
      <c r="L25" s="26"/>
      <c r="M25" s="9">
        <f t="shared" si="0"/>
        <v>200</v>
      </c>
      <c r="O25" s="33"/>
    </row>
    <row r="26" spans="1:15" ht="16.5" x14ac:dyDescent="0.3">
      <c r="A26" s="27">
        <v>21</v>
      </c>
      <c r="B26" s="13" t="s">
        <v>58</v>
      </c>
      <c r="C26" s="71"/>
      <c r="D26" s="25"/>
      <c r="E26" s="21"/>
      <c r="F26" s="26"/>
      <c r="G26" s="22"/>
      <c r="H26" s="26">
        <v>200</v>
      </c>
      <c r="I26" s="26"/>
      <c r="J26" s="26"/>
      <c r="K26" s="22"/>
      <c r="L26" s="26"/>
      <c r="M26" s="9">
        <f t="shared" si="0"/>
        <v>200</v>
      </c>
      <c r="O26" s="33"/>
    </row>
    <row r="27" spans="1:15" ht="16.5" x14ac:dyDescent="0.3">
      <c r="A27" s="27">
        <v>22</v>
      </c>
      <c r="B27" s="14" t="s">
        <v>93</v>
      </c>
      <c r="C27" s="71"/>
      <c r="D27" s="25">
        <v>150</v>
      </c>
      <c r="E27" s="21"/>
      <c r="F27" s="26"/>
      <c r="G27" s="22"/>
      <c r="H27" s="26"/>
      <c r="I27" s="26"/>
      <c r="J27" s="26"/>
      <c r="K27" s="22"/>
      <c r="L27" s="26"/>
      <c r="M27" s="9">
        <f t="shared" si="0"/>
        <v>150</v>
      </c>
      <c r="O27" s="33"/>
    </row>
    <row r="28" spans="1:15" ht="16.5" x14ac:dyDescent="0.3">
      <c r="A28" s="27">
        <v>23</v>
      </c>
      <c r="B28" s="16" t="s">
        <v>56</v>
      </c>
      <c r="C28" s="71"/>
      <c r="D28" s="25">
        <v>150</v>
      </c>
      <c r="E28" s="23"/>
      <c r="F28" s="26"/>
      <c r="G28" s="22"/>
      <c r="H28" s="26"/>
      <c r="I28" s="26"/>
      <c r="J28" s="26"/>
      <c r="K28" s="22"/>
      <c r="L28" s="26"/>
      <c r="M28" s="9">
        <f t="shared" si="0"/>
        <v>150</v>
      </c>
      <c r="O28" s="33"/>
    </row>
    <row r="29" spans="1:15" ht="16.5" x14ac:dyDescent="0.3">
      <c r="A29" s="27">
        <v>24</v>
      </c>
      <c r="B29" s="14" t="s">
        <v>228</v>
      </c>
      <c r="C29" s="71"/>
      <c r="D29" s="25">
        <v>150</v>
      </c>
      <c r="E29" s="21"/>
      <c r="F29" s="26"/>
      <c r="G29" s="22"/>
      <c r="H29" s="26"/>
      <c r="I29" s="26"/>
      <c r="J29" s="26"/>
      <c r="K29" s="22"/>
      <c r="L29" s="26"/>
      <c r="M29" s="9">
        <f t="shared" si="0"/>
        <v>150</v>
      </c>
      <c r="O29" s="33"/>
    </row>
    <row r="30" spans="1:15" ht="16.5" x14ac:dyDescent="0.3">
      <c r="A30" s="27">
        <v>25</v>
      </c>
      <c r="B30" s="14" t="s">
        <v>100</v>
      </c>
      <c r="C30" s="71"/>
      <c r="D30" s="25">
        <v>150</v>
      </c>
      <c r="E30" s="21"/>
      <c r="F30" s="26"/>
      <c r="G30" s="22"/>
      <c r="H30" s="26"/>
      <c r="I30" s="26"/>
      <c r="J30" s="26"/>
      <c r="K30" s="22"/>
      <c r="L30" s="26"/>
      <c r="M30" s="9">
        <f t="shared" si="0"/>
        <v>150</v>
      </c>
      <c r="O30" s="33"/>
    </row>
    <row r="31" spans="1:15" ht="16.5" x14ac:dyDescent="0.3">
      <c r="A31" s="27">
        <v>26</v>
      </c>
      <c r="B31" s="13" t="s">
        <v>90</v>
      </c>
      <c r="C31" s="71"/>
      <c r="D31" s="25">
        <v>150</v>
      </c>
      <c r="E31" s="21"/>
      <c r="F31" s="26"/>
      <c r="G31" s="22"/>
      <c r="H31" s="26"/>
      <c r="I31" s="26"/>
      <c r="J31" s="26"/>
      <c r="K31" s="22"/>
      <c r="L31" s="26"/>
      <c r="M31" s="9">
        <f t="shared" si="0"/>
        <v>150</v>
      </c>
      <c r="O31" s="33"/>
    </row>
    <row r="32" spans="1:15" ht="16.5" x14ac:dyDescent="0.3">
      <c r="A32" s="27">
        <v>27</v>
      </c>
      <c r="B32" s="13" t="s">
        <v>43</v>
      </c>
      <c r="C32" s="71"/>
      <c r="D32" s="25">
        <v>150</v>
      </c>
      <c r="E32" s="21"/>
      <c r="F32" s="26"/>
      <c r="G32" s="22"/>
      <c r="H32" s="26"/>
      <c r="I32" s="26"/>
      <c r="J32" s="26"/>
      <c r="K32" s="22"/>
      <c r="L32" s="26"/>
      <c r="M32" s="9">
        <f t="shared" si="0"/>
        <v>150</v>
      </c>
      <c r="O32" s="33"/>
    </row>
    <row r="33" spans="1:15" ht="16.5" x14ac:dyDescent="0.3">
      <c r="A33" s="27">
        <v>28</v>
      </c>
      <c r="B33" s="14" t="s">
        <v>99</v>
      </c>
      <c r="C33" s="71"/>
      <c r="D33" s="25"/>
      <c r="E33" s="22"/>
      <c r="F33" s="26">
        <v>150</v>
      </c>
      <c r="G33" s="22"/>
      <c r="H33" s="26"/>
      <c r="I33" s="26"/>
      <c r="J33" s="26"/>
      <c r="K33" s="22"/>
      <c r="L33" s="26"/>
      <c r="M33" s="9">
        <f t="shared" si="0"/>
        <v>150</v>
      </c>
      <c r="O33" s="33"/>
    </row>
    <row r="34" spans="1:15" ht="16.5" x14ac:dyDescent="0.3">
      <c r="A34" s="27">
        <v>29</v>
      </c>
      <c r="B34" s="14" t="s">
        <v>74</v>
      </c>
      <c r="C34" s="71"/>
      <c r="D34" s="25"/>
      <c r="E34" s="22"/>
      <c r="F34" s="26">
        <v>100</v>
      </c>
      <c r="G34" s="22"/>
      <c r="H34" s="26"/>
      <c r="I34" s="26"/>
      <c r="J34" s="26"/>
      <c r="K34" s="22"/>
      <c r="L34" s="26"/>
      <c r="M34" s="9">
        <f t="shared" si="0"/>
        <v>100</v>
      </c>
      <c r="O34" s="33"/>
    </row>
    <row r="35" spans="1:15" ht="16.5" x14ac:dyDescent="0.3">
      <c r="A35" s="27">
        <v>30</v>
      </c>
      <c r="B35" s="13" t="s">
        <v>62</v>
      </c>
      <c r="C35" s="71"/>
      <c r="D35" s="25"/>
      <c r="E35" s="21"/>
      <c r="F35" s="26">
        <v>50</v>
      </c>
      <c r="G35" s="22"/>
      <c r="H35" s="26"/>
      <c r="I35" s="26"/>
      <c r="J35" s="26"/>
      <c r="K35" s="22"/>
      <c r="L35" s="26"/>
      <c r="M35" s="9">
        <f t="shared" si="0"/>
        <v>50</v>
      </c>
      <c r="O35" s="33"/>
    </row>
  </sheetData>
  <sortState xmlns:xlrd2="http://schemas.microsoft.com/office/spreadsheetml/2017/richdata2" ref="B7:M35">
    <sortCondition descending="1" ref="M6:M35"/>
  </sortState>
  <mergeCells count="8">
    <mergeCell ref="C4:D4"/>
    <mergeCell ref="A4:A5"/>
    <mergeCell ref="M4:M5"/>
    <mergeCell ref="K4:L4"/>
    <mergeCell ref="B4:B5"/>
    <mergeCell ref="G4:H4"/>
    <mergeCell ref="E4:F4"/>
    <mergeCell ref="I4:J4"/>
  </mergeCells>
  <pageMargins left="0" right="0" top="0.23622047244094491" bottom="0.23622047244094491" header="0.23622047244094491" footer="0.23622047244094491"/>
  <pageSetup paperSize="9" fitToHeight="0" orientation="landscape" r:id="rId1"/>
  <headerFooter alignWithMargins="0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79"/>
  <sheetViews>
    <sheetView zoomScaleNormal="100" workbookViewId="0">
      <pane ySplit="4" topLeftCell="A26" activePane="bottomLeft" state="frozen"/>
      <selection pane="bottomLeft" activeCell="J80" sqref="J80"/>
    </sheetView>
  </sheetViews>
  <sheetFormatPr defaultColWidth="8.85546875" defaultRowHeight="13.5" x14ac:dyDescent="0.25"/>
  <cols>
    <col min="1" max="1" width="7.85546875" style="3" customWidth="1"/>
    <col min="2" max="2" width="11.42578125" style="3" customWidth="1"/>
    <col min="3" max="3" width="21" style="3" customWidth="1"/>
    <col min="4" max="4" width="11.140625" style="35" customWidth="1"/>
    <col min="5" max="5" width="24" style="3" customWidth="1"/>
    <col min="6" max="6" width="10.28515625" style="3" customWidth="1"/>
    <col min="7" max="7" width="15.28515625" style="3" customWidth="1"/>
    <col min="8" max="8" width="22.140625" style="3" bestFit="1" customWidth="1"/>
    <col min="9" max="9" width="8.28515625" style="3" customWidth="1"/>
    <col min="10" max="10" width="8" style="3" customWidth="1"/>
    <col min="11" max="16384" width="8.85546875" style="3"/>
  </cols>
  <sheetData>
    <row r="2" spans="1:10" ht="20.25" x14ac:dyDescent="0.3">
      <c r="B2" s="127" t="s">
        <v>40</v>
      </c>
      <c r="C2" s="127"/>
      <c r="D2" s="127"/>
      <c r="E2" s="127"/>
      <c r="F2" s="127"/>
      <c r="G2" s="127"/>
      <c r="H2" s="127"/>
      <c r="I2" s="127"/>
      <c r="J2" s="127"/>
    </row>
    <row r="3" spans="1:10" ht="13.9" customHeight="1" x14ac:dyDescent="0.3">
      <c r="A3" s="5"/>
      <c r="B3" s="5"/>
      <c r="C3" s="5"/>
      <c r="D3" s="46"/>
      <c r="E3" s="6"/>
      <c r="F3" s="6"/>
      <c r="G3" s="6"/>
      <c r="H3" s="6"/>
      <c r="I3" s="6"/>
      <c r="J3" s="4"/>
    </row>
    <row r="4" spans="1:10" ht="29.25" customHeight="1" x14ac:dyDescent="0.25">
      <c r="A4" s="44" t="s">
        <v>0</v>
      </c>
      <c r="B4" s="44" t="s">
        <v>25</v>
      </c>
      <c r="C4" s="44" t="s">
        <v>22</v>
      </c>
      <c r="D4" s="47" t="s">
        <v>23</v>
      </c>
      <c r="E4" s="44" t="s">
        <v>18</v>
      </c>
      <c r="F4" s="44" t="s">
        <v>19</v>
      </c>
      <c r="G4" s="44" t="s">
        <v>20</v>
      </c>
      <c r="H4" s="44" t="s">
        <v>21</v>
      </c>
      <c r="I4" s="44" t="s">
        <v>24</v>
      </c>
      <c r="J4" s="45" t="s">
        <v>1</v>
      </c>
    </row>
    <row r="5" spans="1:10" ht="16.899999999999999" customHeight="1" x14ac:dyDescent="0.25">
      <c r="A5" s="128" t="s">
        <v>55</v>
      </c>
      <c r="B5" s="129"/>
      <c r="C5" s="129"/>
      <c r="D5" s="129"/>
      <c r="E5" s="129"/>
      <c r="F5" s="129"/>
      <c r="G5" s="129"/>
      <c r="H5" s="129"/>
      <c r="I5" s="130"/>
      <c r="J5" s="48">
        <v>5600</v>
      </c>
    </row>
    <row r="6" spans="1:10" ht="16.5" x14ac:dyDescent="0.3">
      <c r="A6" s="12" t="s">
        <v>112</v>
      </c>
      <c r="B6" s="8" t="s">
        <v>116</v>
      </c>
      <c r="C6" s="8" t="s">
        <v>115</v>
      </c>
      <c r="D6" s="83" t="s">
        <v>113</v>
      </c>
      <c r="E6" s="8" t="s">
        <v>117</v>
      </c>
      <c r="F6" s="8">
        <v>1999</v>
      </c>
      <c r="G6" s="8" t="s">
        <v>118</v>
      </c>
      <c r="H6" s="8" t="s">
        <v>120</v>
      </c>
      <c r="I6" s="8">
        <v>1400</v>
      </c>
      <c r="J6" s="131"/>
    </row>
    <row r="7" spans="1:10" ht="16.5" x14ac:dyDescent="0.3">
      <c r="A7" s="12" t="s">
        <v>122</v>
      </c>
      <c r="B7" s="8" t="s">
        <v>116</v>
      </c>
      <c r="C7" s="8" t="s">
        <v>115</v>
      </c>
      <c r="D7" s="83" t="s">
        <v>114</v>
      </c>
      <c r="E7" s="83" t="s">
        <v>117</v>
      </c>
      <c r="F7" s="8">
        <v>1999</v>
      </c>
      <c r="G7" s="8" t="s">
        <v>119</v>
      </c>
      <c r="H7" s="8" t="s">
        <v>121</v>
      </c>
      <c r="I7" s="8">
        <v>1400</v>
      </c>
      <c r="J7" s="131"/>
    </row>
    <row r="8" spans="1:10" ht="16.5" x14ac:dyDescent="0.3">
      <c r="A8" s="98" t="s">
        <v>151</v>
      </c>
      <c r="B8" s="96" t="s">
        <v>116</v>
      </c>
      <c r="C8" s="96" t="s">
        <v>115</v>
      </c>
      <c r="D8" s="96" t="s">
        <v>225</v>
      </c>
      <c r="E8" s="96" t="s">
        <v>117</v>
      </c>
      <c r="F8" s="96">
        <v>1999</v>
      </c>
      <c r="G8" s="99" t="s">
        <v>247</v>
      </c>
      <c r="H8" s="96" t="s">
        <v>226</v>
      </c>
      <c r="I8" s="96">
        <v>1400</v>
      </c>
      <c r="J8" s="87"/>
    </row>
    <row r="9" spans="1:10" ht="16.5" x14ac:dyDescent="0.3">
      <c r="A9" s="12" t="s">
        <v>161</v>
      </c>
      <c r="B9" s="96" t="s">
        <v>116</v>
      </c>
      <c r="C9" s="96" t="s">
        <v>244</v>
      </c>
      <c r="D9" s="96" t="s">
        <v>225</v>
      </c>
      <c r="E9" s="96" t="s">
        <v>117</v>
      </c>
      <c r="F9" s="96">
        <v>1999</v>
      </c>
      <c r="G9" s="89" t="s">
        <v>245</v>
      </c>
      <c r="H9" s="95" t="s">
        <v>141</v>
      </c>
      <c r="I9" s="95">
        <v>1400</v>
      </c>
      <c r="J9" s="95"/>
    </row>
    <row r="10" spans="1:10" ht="15" x14ac:dyDescent="0.25">
      <c r="A10" s="128" t="s">
        <v>81</v>
      </c>
      <c r="B10" s="129"/>
      <c r="C10" s="129"/>
      <c r="D10" s="129"/>
      <c r="E10" s="129"/>
      <c r="F10" s="129"/>
      <c r="G10" s="129"/>
      <c r="H10" s="129"/>
      <c r="I10" s="130"/>
      <c r="J10" s="51">
        <v>1400</v>
      </c>
    </row>
    <row r="11" spans="1:10" ht="16.5" x14ac:dyDescent="0.3">
      <c r="A11" s="12" t="s">
        <v>112</v>
      </c>
      <c r="B11" s="83" t="s">
        <v>116</v>
      </c>
      <c r="C11" s="8" t="s">
        <v>123</v>
      </c>
      <c r="D11" s="50" t="s">
        <v>124</v>
      </c>
      <c r="E11" s="8" t="s">
        <v>125</v>
      </c>
      <c r="F11" s="8">
        <v>1989</v>
      </c>
      <c r="G11" s="8" t="s">
        <v>126</v>
      </c>
      <c r="H11" s="8" t="s">
        <v>127</v>
      </c>
      <c r="I11" s="8">
        <v>1400</v>
      </c>
      <c r="J11" s="82"/>
    </row>
    <row r="12" spans="1:10" ht="15" x14ac:dyDescent="0.25">
      <c r="A12" s="128" t="s">
        <v>76</v>
      </c>
      <c r="B12" s="129"/>
      <c r="C12" s="129"/>
      <c r="D12" s="129"/>
      <c r="E12" s="129"/>
      <c r="F12" s="129"/>
      <c r="G12" s="129"/>
      <c r="H12" s="129"/>
      <c r="I12" s="130"/>
      <c r="J12" s="51">
        <v>11450</v>
      </c>
    </row>
    <row r="13" spans="1:10" ht="16.5" x14ac:dyDescent="0.3">
      <c r="A13" s="12" t="s">
        <v>112</v>
      </c>
      <c r="B13" s="67" t="s">
        <v>116</v>
      </c>
      <c r="C13" s="67" t="s">
        <v>128</v>
      </c>
      <c r="D13" s="50" t="s">
        <v>129</v>
      </c>
      <c r="E13" s="67" t="s">
        <v>130</v>
      </c>
      <c r="F13" s="67">
        <v>2000</v>
      </c>
      <c r="G13" s="67" t="s">
        <v>131</v>
      </c>
      <c r="H13" s="67" t="s">
        <v>132</v>
      </c>
      <c r="I13" s="67">
        <v>350</v>
      </c>
      <c r="J13" s="144"/>
    </row>
    <row r="14" spans="1:10" ht="16.5" x14ac:dyDescent="0.25">
      <c r="A14" s="137" t="s">
        <v>122</v>
      </c>
      <c r="B14" s="134" t="s">
        <v>116</v>
      </c>
      <c r="C14" s="134" t="s">
        <v>128</v>
      </c>
      <c r="D14" s="140" t="s">
        <v>136</v>
      </c>
      <c r="E14" s="49" t="s">
        <v>137</v>
      </c>
      <c r="F14" s="49">
        <v>2000</v>
      </c>
      <c r="G14" s="134" t="s">
        <v>140</v>
      </c>
      <c r="H14" s="134" t="s">
        <v>141</v>
      </c>
      <c r="I14" s="134">
        <v>1400</v>
      </c>
      <c r="J14" s="131"/>
    </row>
    <row r="15" spans="1:10" ht="16.5" x14ac:dyDescent="0.25">
      <c r="A15" s="138"/>
      <c r="B15" s="135"/>
      <c r="C15" s="135"/>
      <c r="D15" s="141"/>
      <c r="E15" s="49" t="s">
        <v>138</v>
      </c>
      <c r="F15" s="49">
        <v>2003</v>
      </c>
      <c r="G15" s="135"/>
      <c r="H15" s="135"/>
      <c r="I15" s="135"/>
      <c r="J15" s="131"/>
    </row>
    <row r="16" spans="1:10" ht="16.5" x14ac:dyDescent="0.25">
      <c r="A16" s="138"/>
      <c r="B16" s="135"/>
      <c r="C16" s="135"/>
      <c r="D16" s="141"/>
      <c r="E16" s="49" t="s">
        <v>130</v>
      </c>
      <c r="F16" s="49">
        <v>2000</v>
      </c>
      <c r="G16" s="135"/>
      <c r="H16" s="135"/>
      <c r="I16" s="135"/>
      <c r="J16" s="131"/>
    </row>
    <row r="17" spans="1:10" ht="16.5" x14ac:dyDescent="0.25">
      <c r="A17" s="139"/>
      <c r="B17" s="136"/>
      <c r="C17" s="136"/>
      <c r="D17" s="142"/>
      <c r="E17" s="49" t="s">
        <v>139</v>
      </c>
      <c r="F17" s="49">
        <v>2005</v>
      </c>
      <c r="G17" s="136"/>
      <c r="H17" s="136"/>
      <c r="I17" s="136"/>
      <c r="J17" s="131"/>
    </row>
    <row r="18" spans="1:10" ht="16.5" x14ac:dyDescent="0.25">
      <c r="A18" s="137" t="s">
        <v>151</v>
      </c>
      <c r="B18" s="134" t="s">
        <v>142</v>
      </c>
      <c r="C18" s="134" t="s">
        <v>128</v>
      </c>
      <c r="D18" s="140" t="s">
        <v>154</v>
      </c>
      <c r="E18" s="49" t="s">
        <v>155</v>
      </c>
      <c r="F18" s="49">
        <v>2004</v>
      </c>
      <c r="G18" s="134" t="s">
        <v>150</v>
      </c>
      <c r="H18" s="134" t="s">
        <v>141</v>
      </c>
      <c r="I18" s="134">
        <v>1000</v>
      </c>
      <c r="J18" s="131"/>
    </row>
    <row r="19" spans="1:10" ht="16.5" x14ac:dyDescent="0.25">
      <c r="A19" s="138"/>
      <c r="B19" s="135"/>
      <c r="C19" s="135"/>
      <c r="D19" s="141"/>
      <c r="E19" s="49" t="s">
        <v>156</v>
      </c>
      <c r="F19" s="49">
        <v>2003</v>
      </c>
      <c r="G19" s="135"/>
      <c r="H19" s="135"/>
      <c r="I19" s="135"/>
      <c r="J19" s="131"/>
    </row>
    <row r="20" spans="1:10" ht="16.5" x14ac:dyDescent="0.25">
      <c r="A20" s="138"/>
      <c r="B20" s="135"/>
      <c r="C20" s="135"/>
      <c r="D20" s="141"/>
      <c r="E20" s="49" t="s">
        <v>138</v>
      </c>
      <c r="F20" s="49">
        <v>2003</v>
      </c>
      <c r="G20" s="135"/>
      <c r="H20" s="135"/>
      <c r="I20" s="135"/>
      <c r="J20" s="131"/>
    </row>
    <row r="21" spans="1:10" ht="16.5" x14ac:dyDescent="0.3">
      <c r="A21" s="139"/>
      <c r="B21" s="136"/>
      <c r="C21" s="136"/>
      <c r="D21" s="142"/>
      <c r="E21" s="83" t="s">
        <v>139</v>
      </c>
      <c r="F21" s="83">
        <v>2005</v>
      </c>
      <c r="G21" s="136"/>
      <c r="H21" s="136"/>
      <c r="I21" s="136"/>
      <c r="J21" s="131"/>
    </row>
    <row r="22" spans="1:10" ht="16.5" x14ac:dyDescent="0.3">
      <c r="A22" s="12" t="s">
        <v>161</v>
      </c>
      <c r="B22" s="83" t="s">
        <v>162</v>
      </c>
      <c r="C22" s="83" t="s">
        <v>147</v>
      </c>
      <c r="D22" s="50" t="s">
        <v>174</v>
      </c>
      <c r="E22" s="83" t="s">
        <v>155</v>
      </c>
      <c r="F22" s="83">
        <v>2004</v>
      </c>
      <c r="G22" s="83" t="s">
        <v>146</v>
      </c>
      <c r="H22" s="83" t="s">
        <v>141</v>
      </c>
      <c r="I22" s="68">
        <v>800</v>
      </c>
      <c r="J22" s="131"/>
    </row>
    <row r="23" spans="1:10" ht="16.5" x14ac:dyDescent="0.3">
      <c r="A23" s="12" t="s">
        <v>170</v>
      </c>
      <c r="B23" s="83" t="s">
        <v>162</v>
      </c>
      <c r="C23" s="83" t="s">
        <v>147</v>
      </c>
      <c r="D23" s="50" t="s">
        <v>175</v>
      </c>
      <c r="E23" s="83" t="s">
        <v>155</v>
      </c>
      <c r="F23" s="83">
        <v>2004</v>
      </c>
      <c r="G23" s="83" t="s">
        <v>176</v>
      </c>
      <c r="H23" s="83" t="s">
        <v>141</v>
      </c>
      <c r="I23" s="68">
        <v>800</v>
      </c>
      <c r="J23" s="131"/>
    </row>
    <row r="24" spans="1:10" ht="16.5" x14ac:dyDescent="0.3">
      <c r="A24" s="12" t="s">
        <v>171</v>
      </c>
      <c r="B24" s="83" t="s">
        <v>162</v>
      </c>
      <c r="C24" s="67" t="s">
        <v>177</v>
      </c>
      <c r="D24" s="50" t="s">
        <v>178</v>
      </c>
      <c r="E24" s="67" t="s">
        <v>139</v>
      </c>
      <c r="F24" s="67">
        <v>2005</v>
      </c>
      <c r="G24" s="67" t="s">
        <v>180</v>
      </c>
      <c r="H24" s="83" t="s">
        <v>141</v>
      </c>
      <c r="I24" s="68">
        <v>800</v>
      </c>
      <c r="J24" s="131"/>
    </row>
    <row r="25" spans="1:10" ht="16.5" x14ac:dyDescent="0.3">
      <c r="A25" s="12" t="s">
        <v>172</v>
      </c>
      <c r="B25" s="83" t="s">
        <v>162</v>
      </c>
      <c r="C25" s="83" t="s">
        <v>123</v>
      </c>
      <c r="D25" s="50" t="s">
        <v>179</v>
      </c>
      <c r="E25" s="83" t="s">
        <v>139</v>
      </c>
      <c r="F25" s="83">
        <v>2005</v>
      </c>
      <c r="G25" s="83" t="s">
        <v>180</v>
      </c>
      <c r="H25" s="83" t="s">
        <v>141</v>
      </c>
      <c r="I25" s="68">
        <v>800</v>
      </c>
      <c r="J25" s="131"/>
    </row>
    <row r="26" spans="1:10" ht="16.5" x14ac:dyDescent="0.25">
      <c r="A26" s="146" t="s">
        <v>173</v>
      </c>
      <c r="B26" s="149" t="s">
        <v>162</v>
      </c>
      <c r="C26" s="134" t="s">
        <v>152</v>
      </c>
      <c r="D26" s="140" t="s">
        <v>181</v>
      </c>
      <c r="E26" s="49" t="s">
        <v>182</v>
      </c>
      <c r="F26" s="49">
        <v>2006</v>
      </c>
      <c r="G26" s="134" t="s">
        <v>180</v>
      </c>
      <c r="H26" s="134" t="s">
        <v>141</v>
      </c>
      <c r="I26" s="134">
        <v>800</v>
      </c>
      <c r="J26" s="131"/>
    </row>
    <row r="27" spans="1:10" ht="16.5" x14ac:dyDescent="0.25">
      <c r="A27" s="147"/>
      <c r="B27" s="150"/>
      <c r="C27" s="135"/>
      <c r="D27" s="141"/>
      <c r="E27" s="49" t="s">
        <v>183</v>
      </c>
      <c r="F27" s="49">
        <v>2005</v>
      </c>
      <c r="G27" s="135"/>
      <c r="H27" s="135"/>
      <c r="I27" s="135"/>
      <c r="J27" s="131"/>
    </row>
    <row r="28" spans="1:10" ht="16.5" x14ac:dyDescent="0.25">
      <c r="A28" s="147"/>
      <c r="B28" s="150"/>
      <c r="C28" s="135"/>
      <c r="D28" s="141"/>
      <c r="E28" s="49" t="s">
        <v>184</v>
      </c>
      <c r="F28" s="49">
        <v>2006</v>
      </c>
      <c r="G28" s="135"/>
      <c r="H28" s="135"/>
      <c r="I28" s="135"/>
      <c r="J28" s="131"/>
    </row>
    <row r="29" spans="1:10" ht="16.5" x14ac:dyDescent="0.25">
      <c r="A29" s="148"/>
      <c r="B29" s="151"/>
      <c r="C29" s="136"/>
      <c r="D29" s="142"/>
      <c r="E29" s="49" t="s">
        <v>139</v>
      </c>
      <c r="F29" s="49">
        <v>2005</v>
      </c>
      <c r="G29" s="136"/>
      <c r="H29" s="136"/>
      <c r="I29" s="136"/>
      <c r="J29" s="145"/>
    </row>
    <row r="30" spans="1:10" ht="16.5" x14ac:dyDescent="0.3">
      <c r="A30" s="91" t="s">
        <v>193</v>
      </c>
      <c r="B30" s="90" t="s">
        <v>162</v>
      </c>
      <c r="C30" s="90" t="s">
        <v>190</v>
      </c>
      <c r="D30" s="92" t="s">
        <v>194</v>
      </c>
      <c r="E30" s="90" t="s">
        <v>195</v>
      </c>
      <c r="F30" s="90">
        <v>2005</v>
      </c>
      <c r="G30" s="90" t="s">
        <v>150</v>
      </c>
      <c r="H30" s="90" t="s">
        <v>141</v>
      </c>
      <c r="I30" s="90">
        <v>800</v>
      </c>
      <c r="J30" s="93"/>
    </row>
    <row r="31" spans="1:10" ht="16.5" x14ac:dyDescent="0.3">
      <c r="A31" s="91" t="s">
        <v>236</v>
      </c>
      <c r="B31" s="93" t="s">
        <v>142</v>
      </c>
      <c r="C31" s="93" t="s">
        <v>128</v>
      </c>
      <c r="D31" s="50" t="s">
        <v>234</v>
      </c>
      <c r="E31" s="93" t="s">
        <v>139</v>
      </c>
      <c r="F31" s="93">
        <v>2005</v>
      </c>
      <c r="G31" s="93" t="s">
        <v>233</v>
      </c>
      <c r="H31" s="93" t="s">
        <v>141</v>
      </c>
      <c r="I31" s="93">
        <v>250</v>
      </c>
      <c r="J31" s="93"/>
    </row>
    <row r="32" spans="1:10" ht="16.5" x14ac:dyDescent="0.3">
      <c r="A32" s="91" t="s">
        <v>237</v>
      </c>
      <c r="B32" s="93" t="s">
        <v>142</v>
      </c>
      <c r="C32" s="93" t="s">
        <v>128</v>
      </c>
      <c r="D32" s="50" t="s">
        <v>234</v>
      </c>
      <c r="E32" s="93" t="s">
        <v>156</v>
      </c>
      <c r="F32" s="93">
        <v>2003</v>
      </c>
      <c r="G32" s="93" t="s">
        <v>233</v>
      </c>
      <c r="H32" s="93" t="s">
        <v>141</v>
      </c>
      <c r="I32" s="93">
        <v>250</v>
      </c>
      <c r="J32" s="93"/>
    </row>
    <row r="33" spans="1:10" ht="16.5" x14ac:dyDescent="0.3">
      <c r="A33" s="94" t="s">
        <v>239</v>
      </c>
      <c r="B33" s="95" t="s">
        <v>116</v>
      </c>
      <c r="C33" s="95" t="s">
        <v>123</v>
      </c>
      <c r="D33" s="50" t="s">
        <v>241</v>
      </c>
      <c r="E33" s="95" t="s">
        <v>137</v>
      </c>
      <c r="F33" s="95">
        <v>2000</v>
      </c>
      <c r="G33" s="50" t="s">
        <v>246</v>
      </c>
      <c r="H33" s="95" t="s">
        <v>141</v>
      </c>
      <c r="I33" s="95">
        <v>1400</v>
      </c>
      <c r="J33" s="95"/>
    </row>
    <row r="34" spans="1:10" ht="16.5" x14ac:dyDescent="0.3">
      <c r="A34" s="94" t="s">
        <v>240</v>
      </c>
      <c r="B34" s="95" t="s">
        <v>116</v>
      </c>
      <c r="C34" s="95" t="s">
        <v>147</v>
      </c>
      <c r="D34" s="50" t="s">
        <v>243</v>
      </c>
      <c r="E34" s="95" t="s">
        <v>242</v>
      </c>
      <c r="F34" s="95">
        <v>1999</v>
      </c>
      <c r="G34" s="95" t="s">
        <v>245</v>
      </c>
      <c r="H34" s="95" t="s">
        <v>141</v>
      </c>
      <c r="I34" s="95">
        <v>1400</v>
      </c>
      <c r="J34" s="95"/>
    </row>
    <row r="35" spans="1:10" ht="16.5" x14ac:dyDescent="0.3">
      <c r="A35" s="85" t="s">
        <v>248</v>
      </c>
      <c r="B35" s="73" t="s">
        <v>116</v>
      </c>
      <c r="C35" s="73" t="s">
        <v>177</v>
      </c>
      <c r="D35" s="86" t="s">
        <v>249</v>
      </c>
      <c r="E35" s="73" t="s">
        <v>250</v>
      </c>
      <c r="F35" s="73">
        <v>1997</v>
      </c>
      <c r="G35" s="73" t="s">
        <v>251</v>
      </c>
      <c r="H35" s="73" t="s">
        <v>252</v>
      </c>
      <c r="I35" s="68">
        <v>1400</v>
      </c>
      <c r="J35" s="97"/>
    </row>
    <row r="36" spans="1:10" ht="15" x14ac:dyDescent="0.25">
      <c r="A36" s="128" t="s">
        <v>42</v>
      </c>
      <c r="B36" s="129"/>
      <c r="C36" s="129"/>
      <c r="D36" s="129"/>
      <c r="E36" s="129"/>
      <c r="F36" s="129"/>
      <c r="G36" s="129"/>
      <c r="H36" s="129"/>
      <c r="I36" s="130"/>
      <c r="J36" s="51">
        <v>2850</v>
      </c>
    </row>
    <row r="37" spans="1:10" ht="16.5" x14ac:dyDescent="0.3">
      <c r="A37" s="133" t="s">
        <v>112</v>
      </c>
      <c r="B37" s="132" t="s">
        <v>116</v>
      </c>
      <c r="C37" s="83" t="s">
        <v>128</v>
      </c>
      <c r="D37" s="50" t="s">
        <v>129</v>
      </c>
      <c r="E37" s="83" t="s">
        <v>133</v>
      </c>
      <c r="F37" s="83">
        <v>1996</v>
      </c>
      <c r="G37" s="132" t="s">
        <v>131</v>
      </c>
      <c r="H37" s="83" t="s">
        <v>132</v>
      </c>
      <c r="I37" s="83">
        <v>350</v>
      </c>
      <c r="J37" s="143"/>
    </row>
    <row r="38" spans="1:10" ht="16.5" x14ac:dyDescent="0.3">
      <c r="A38" s="133"/>
      <c r="B38" s="132"/>
      <c r="C38" s="83" t="s">
        <v>128</v>
      </c>
      <c r="D38" s="50" t="s">
        <v>129</v>
      </c>
      <c r="E38" s="83" t="s">
        <v>134</v>
      </c>
      <c r="F38" s="83">
        <v>1999</v>
      </c>
      <c r="G38" s="132"/>
      <c r="H38" s="83" t="s">
        <v>132</v>
      </c>
      <c r="I38" s="83">
        <v>350</v>
      </c>
      <c r="J38" s="143"/>
    </row>
    <row r="39" spans="1:10" ht="16.5" x14ac:dyDescent="0.3">
      <c r="A39" s="133"/>
      <c r="B39" s="132"/>
      <c r="C39" s="83" t="s">
        <v>128</v>
      </c>
      <c r="D39" s="50" t="s">
        <v>129</v>
      </c>
      <c r="E39" s="83" t="s">
        <v>135</v>
      </c>
      <c r="F39" s="83">
        <v>2001</v>
      </c>
      <c r="G39" s="132"/>
      <c r="H39" s="83" t="s">
        <v>132</v>
      </c>
      <c r="I39" s="83">
        <v>350</v>
      </c>
      <c r="J39" s="143"/>
    </row>
    <row r="40" spans="1:10" ht="16.5" x14ac:dyDescent="0.3">
      <c r="A40" s="32" t="s">
        <v>122</v>
      </c>
      <c r="B40" s="49" t="s">
        <v>142</v>
      </c>
      <c r="C40" s="49" t="s">
        <v>147</v>
      </c>
      <c r="D40" s="53" t="s">
        <v>148</v>
      </c>
      <c r="E40" s="83" t="s">
        <v>149</v>
      </c>
      <c r="F40" s="83">
        <v>2003</v>
      </c>
      <c r="G40" s="49" t="s">
        <v>150</v>
      </c>
      <c r="H40" s="49" t="s">
        <v>141</v>
      </c>
      <c r="I40" s="49">
        <v>1000</v>
      </c>
      <c r="J40" s="143"/>
    </row>
    <row r="41" spans="1:10" ht="16.5" x14ac:dyDescent="0.3">
      <c r="A41" s="32" t="s">
        <v>151</v>
      </c>
      <c r="B41" s="49" t="s">
        <v>162</v>
      </c>
      <c r="C41" s="49" t="s">
        <v>163</v>
      </c>
      <c r="D41" s="53" t="s">
        <v>164</v>
      </c>
      <c r="E41" s="83" t="s">
        <v>153</v>
      </c>
      <c r="F41" s="83">
        <v>2004</v>
      </c>
      <c r="G41" s="49" t="s">
        <v>146</v>
      </c>
      <c r="H41" s="49" t="s">
        <v>141</v>
      </c>
      <c r="I41" s="49">
        <v>800</v>
      </c>
      <c r="J41" s="83"/>
    </row>
    <row r="42" spans="1:10" ht="15" x14ac:dyDescent="0.25">
      <c r="A42" s="128" t="s">
        <v>86</v>
      </c>
      <c r="B42" s="129"/>
      <c r="C42" s="129"/>
      <c r="D42" s="129"/>
      <c r="E42" s="129"/>
      <c r="F42" s="129"/>
      <c r="G42" s="129"/>
      <c r="H42" s="129"/>
      <c r="I42" s="130"/>
      <c r="J42" s="51">
        <v>1000</v>
      </c>
    </row>
    <row r="43" spans="1:10" ht="16.5" x14ac:dyDescent="0.3">
      <c r="A43" s="12" t="s">
        <v>112</v>
      </c>
      <c r="B43" s="8" t="s">
        <v>142</v>
      </c>
      <c r="C43" s="83" t="s">
        <v>144</v>
      </c>
      <c r="D43" s="50" t="s">
        <v>145</v>
      </c>
      <c r="E43" s="8" t="s">
        <v>143</v>
      </c>
      <c r="F43" s="8">
        <v>2003</v>
      </c>
      <c r="G43" s="8" t="s">
        <v>146</v>
      </c>
      <c r="H43" s="8" t="s">
        <v>141</v>
      </c>
      <c r="I43" s="8">
        <v>1000</v>
      </c>
      <c r="J43" s="8"/>
    </row>
    <row r="44" spans="1:10" ht="15" x14ac:dyDescent="0.25">
      <c r="A44" s="128" t="s">
        <v>45</v>
      </c>
      <c r="B44" s="129"/>
      <c r="C44" s="129"/>
      <c r="D44" s="129"/>
      <c r="E44" s="129"/>
      <c r="F44" s="129"/>
      <c r="G44" s="129"/>
      <c r="H44" s="129"/>
      <c r="I44" s="130"/>
      <c r="J44" s="51">
        <v>5000</v>
      </c>
    </row>
    <row r="45" spans="1:10" ht="16.5" x14ac:dyDescent="0.3">
      <c r="A45" s="12" t="s">
        <v>112</v>
      </c>
      <c r="B45" s="83" t="s">
        <v>142</v>
      </c>
      <c r="C45" s="83" t="s">
        <v>157</v>
      </c>
      <c r="D45" s="50" t="s">
        <v>158</v>
      </c>
      <c r="E45" s="83" t="s">
        <v>159</v>
      </c>
      <c r="F45" s="83">
        <v>2005</v>
      </c>
      <c r="G45" s="83" t="s">
        <v>160</v>
      </c>
      <c r="H45" s="83" t="s">
        <v>141</v>
      </c>
      <c r="I45" s="83">
        <v>1000</v>
      </c>
      <c r="J45" s="143"/>
    </row>
    <row r="46" spans="1:10" ht="16.5" x14ac:dyDescent="0.3">
      <c r="A46" s="12" t="s">
        <v>122</v>
      </c>
      <c r="B46" s="49" t="s">
        <v>162</v>
      </c>
      <c r="C46" s="49" t="s">
        <v>163</v>
      </c>
      <c r="D46" s="50" t="s">
        <v>165</v>
      </c>
      <c r="E46" s="83" t="s">
        <v>167</v>
      </c>
      <c r="F46" s="83">
        <v>2005</v>
      </c>
      <c r="G46" s="83" t="s">
        <v>168</v>
      </c>
      <c r="H46" s="83" t="s">
        <v>141</v>
      </c>
      <c r="I46" s="83">
        <v>800</v>
      </c>
      <c r="J46" s="143"/>
    </row>
    <row r="47" spans="1:10" ht="16.5" x14ac:dyDescent="0.3">
      <c r="A47" s="12" t="s">
        <v>151</v>
      </c>
      <c r="B47" s="49" t="s">
        <v>162</v>
      </c>
      <c r="C47" s="49" t="s">
        <v>163</v>
      </c>
      <c r="D47" s="50" t="s">
        <v>166</v>
      </c>
      <c r="E47" s="83" t="s">
        <v>167</v>
      </c>
      <c r="F47" s="83">
        <v>2005</v>
      </c>
      <c r="G47" s="83" t="s">
        <v>169</v>
      </c>
      <c r="H47" s="83" t="s">
        <v>141</v>
      </c>
      <c r="I47" s="83">
        <v>800</v>
      </c>
      <c r="J47" s="143"/>
    </row>
    <row r="48" spans="1:10" ht="16.5" x14ac:dyDescent="0.25">
      <c r="A48" s="133" t="s">
        <v>161</v>
      </c>
      <c r="B48" s="132" t="s">
        <v>162</v>
      </c>
      <c r="C48" s="132" t="s">
        <v>128</v>
      </c>
      <c r="D48" s="152" t="s">
        <v>185</v>
      </c>
      <c r="E48" s="49" t="s">
        <v>186</v>
      </c>
      <c r="F48" s="49">
        <v>2006</v>
      </c>
      <c r="G48" s="132" t="s">
        <v>169</v>
      </c>
      <c r="H48" s="132" t="s">
        <v>141</v>
      </c>
      <c r="I48" s="132">
        <v>800</v>
      </c>
      <c r="J48" s="143"/>
    </row>
    <row r="49" spans="1:10" ht="16.5" x14ac:dyDescent="0.25">
      <c r="A49" s="133"/>
      <c r="B49" s="132"/>
      <c r="C49" s="132"/>
      <c r="D49" s="152"/>
      <c r="E49" s="49" t="s">
        <v>187</v>
      </c>
      <c r="F49" s="49">
        <v>2005</v>
      </c>
      <c r="G49" s="132"/>
      <c r="H49" s="132"/>
      <c r="I49" s="132"/>
      <c r="J49" s="143"/>
    </row>
    <row r="50" spans="1:10" ht="16.5" x14ac:dyDescent="0.25">
      <c r="A50" s="133"/>
      <c r="B50" s="132"/>
      <c r="C50" s="132"/>
      <c r="D50" s="152"/>
      <c r="E50" s="49" t="s">
        <v>188</v>
      </c>
      <c r="F50" s="49">
        <v>2006</v>
      </c>
      <c r="G50" s="132"/>
      <c r="H50" s="132"/>
      <c r="I50" s="132"/>
      <c r="J50" s="143"/>
    </row>
    <row r="51" spans="1:10" ht="16.5" x14ac:dyDescent="0.25">
      <c r="A51" s="133"/>
      <c r="B51" s="132"/>
      <c r="C51" s="132"/>
      <c r="D51" s="152"/>
      <c r="E51" s="49" t="s">
        <v>167</v>
      </c>
      <c r="F51" s="49">
        <v>2005</v>
      </c>
      <c r="G51" s="132"/>
      <c r="H51" s="132"/>
      <c r="I51" s="132"/>
      <c r="J51" s="143"/>
    </row>
    <row r="52" spans="1:10" ht="16.5" x14ac:dyDescent="0.3">
      <c r="A52" s="85" t="s">
        <v>170</v>
      </c>
      <c r="B52" s="90" t="s">
        <v>162</v>
      </c>
      <c r="C52" s="90" t="s">
        <v>157</v>
      </c>
      <c r="D52" s="92" t="s">
        <v>189</v>
      </c>
      <c r="E52" s="93" t="s">
        <v>159</v>
      </c>
      <c r="F52" s="93">
        <v>2005</v>
      </c>
      <c r="G52" s="90" t="s">
        <v>146</v>
      </c>
      <c r="H52" s="93" t="s">
        <v>141</v>
      </c>
      <c r="I52" s="90">
        <v>800</v>
      </c>
      <c r="J52" s="93"/>
    </row>
    <row r="53" spans="1:10" ht="16.5" x14ac:dyDescent="0.3">
      <c r="A53" s="85" t="s">
        <v>171</v>
      </c>
      <c r="B53" s="90" t="s">
        <v>162</v>
      </c>
      <c r="C53" s="90" t="s">
        <v>190</v>
      </c>
      <c r="D53" s="92" t="s">
        <v>191</v>
      </c>
      <c r="E53" s="93" t="s">
        <v>192</v>
      </c>
      <c r="F53" s="93">
        <v>2005</v>
      </c>
      <c r="G53" s="90" t="s">
        <v>169</v>
      </c>
      <c r="H53" s="93" t="s">
        <v>141</v>
      </c>
      <c r="I53" s="90">
        <v>800</v>
      </c>
      <c r="J53" s="93"/>
    </row>
    <row r="54" spans="1:10" ht="15" x14ac:dyDescent="0.25">
      <c r="A54" s="128" t="s">
        <v>97</v>
      </c>
      <c r="B54" s="129"/>
      <c r="C54" s="129"/>
      <c r="D54" s="129"/>
      <c r="E54" s="129"/>
      <c r="F54" s="129"/>
      <c r="G54" s="129"/>
      <c r="H54" s="129"/>
      <c r="I54" s="130"/>
      <c r="J54" s="51">
        <v>1600</v>
      </c>
    </row>
    <row r="55" spans="1:10" ht="16.5" x14ac:dyDescent="0.3">
      <c r="A55" s="12" t="s">
        <v>112</v>
      </c>
      <c r="B55" s="69" t="s">
        <v>162</v>
      </c>
      <c r="C55" s="69" t="s">
        <v>196</v>
      </c>
      <c r="D55" s="50" t="s">
        <v>197</v>
      </c>
      <c r="E55" s="69" t="s">
        <v>199</v>
      </c>
      <c r="F55" s="69">
        <v>2005</v>
      </c>
      <c r="G55" s="69" t="s">
        <v>169</v>
      </c>
      <c r="H55" s="69" t="s">
        <v>141</v>
      </c>
      <c r="I55" s="69">
        <v>800</v>
      </c>
      <c r="J55" s="143"/>
    </row>
    <row r="56" spans="1:10" ht="16.5" x14ac:dyDescent="0.3">
      <c r="A56" s="12" t="s">
        <v>122</v>
      </c>
      <c r="B56" s="69" t="s">
        <v>162</v>
      </c>
      <c r="C56" s="69" t="s">
        <v>196</v>
      </c>
      <c r="D56" s="50" t="s">
        <v>198</v>
      </c>
      <c r="E56" s="83" t="s">
        <v>199</v>
      </c>
      <c r="F56" s="83">
        <v>2005</v>
      </c>
      <c r="G56" s="83" t="s">
        <v>169</v>
      </c>
      <c r="H56" s="83" t="s">
        <v>141</v>
      </c>
      <c r="I56" s="83">
        <v>800</v>
      </c>
      <c r="J56" s="143"/>
    </row>
    <row r="57" spans="1:10" ht="15" x14ac:dyDescent="0.25">
      <c r="A57" s="128" t="s">
        <v>103</v>
      </c>
      <c r="B57" s="129"/>
      <c r="C57" s="129"/>
      <c r="D57" s="129"/>
      <c r="E57" s="129"/>
      <c r="F57" s="129"/>
      <c r="G57" s="129"/>
      <c r="H57" s="129"/>
      <c r="I57" s="130"/>
      <c r="J57" s="51">
        <v>600</v>
      </c>
    </row>
    <row r="58" spans="1:10" ht="16.5" x14ac:dyDescent="0.3">
      <c r="A58" s="12" t="s">
        <v>112</v>
      </c>
      <c r="B58" s="8" t="s">
        <v>200</v>
      </c>
      <c r="C58" s="8" t="s">
        <v>201</v>
      </c>
      <c r="D58" s="50" t="s">
        <v>202</v>
      </c>
      <c r="E58" s="8" t="s">
        <v>203</v>
      </c>
      <c r="F58" s="8">
        <v>2006</v>
      </c>
      <c r="G58" s="8" t="s">
        <v>176</v>
      </c>
      <c r="H58" s="8" t="s">
        <v>141</v>
      </c>
      <c r="I58" s="8">
        <v>600</v>
      </c>
      <c r="J58" s="52"/>
    </row>
    <row r="59" spans="1:10" ht="15" x14ac:dyDescent="0.25">
      <c r="A59" s="128" t="s">
        <v>74</v>
      </c>
      <c r="B59" s="129"/>
      <c r="C59" s="129"/>
      <c r="D59" s="129"/>
      <c r="E59" s="129"/>
      <c r="F59" s="129"/>
      <c r="G59" s="129"/>
      <c r="H59" s="129"/>
      <c r="I59" s="130"/>
      <c r="J59" s="51">
        <v>850</v>
      </c>
    </row>
    <row r="60" spans="1:10" ht="16.5" x14ac:dyDescent="0.3">
      <c r="A60" s="12" t="s">
        <v>112</v>
      </c>
      <c r="B60" s="93" t="s">
        <v>200</v>
      </c>
      <c r="C60" s="93" t="s">
        <v>204</v>
      </c>
      <c r="D60" s="50" t="s">
        <v>205</v>
      </c>
      <c r="E60" s="93" t="s">
        <v>206</v>
      </c>
      <c r="F60" s="93">
        <v>2006</v>
      </c>
      <c r="G60" s="93" t="s">
        <v>146</v>
      </c>
      <c r="H60" s="93" t="s">
        <v>207</v>
      </c>
      <c r="I60" s="93">
        <v>600</v>
      </c>
      <c r="J60" s="93"/>
    </row>
    <row r="61" spans="1:10" ht="16.5" x14ac:dyDescent="0.3">
      <c r="A61" s="12" t="s">
        <v>122</v>
      </c>
      <c r="B61" s="93" t="s">
        <v>142</v>
      </c>
      <c r="C61" s="93" t="s">
        <v>128</v>
      </c>
      <c r="D61" s="50" t="s">
        <v>234</v>
      </c>
      <c r="E61" s="93" t="s">
        <v>235</v>
      </c>
      <c r="F61" s="93">
        <v>2004</v>
      </c>
      <c r="G61" s="93" t="s">
        <v>233</v>
      </c>
      <c r="H61" s="93" t="s">
        <v>141</v>
      </c>
      <c r="I61" s="93">
        <v>250</v>
      </c>
      <c r="J61" s="93"/>
    </row>
    <row r="62" spans="1:10" ht="15" x14ac:dyDescent="0.25">
      <c r="A62" s="128" t="s">
        <v>44</v>
      </c>
      <c r="B62" s="129"/>
      <c r="C62" s="129"/>
      <c r="D62" s="129"/>
      <c r="E62" s="129"/>
      <c r="F62" s="129"/>
      <c r="G62" s="129"/>
      <c r="H62" s="129"/>
      <c r="I62" s="130"/>
      <c r="J62" s="51">
        <v>3100</v>
      </c>
    </row>
    <row r="63" spans="1:10" ht="16.5" x14ac:dyDescent="0.25">
      <c r="A63" s="133" t="s">
        <v>112</v>
      </c>
      <c r="B63" s="132" t="s">
        <v>200</v>
      </c>
      <c r="C63" s="132" t="s">
        <v>152</v>
      </c>
      <c r="D63" s="152" t="s">
        <v>208</v>
      </c>
      <c r="E63" s="90" t="s">
        <v>209</v>
      </c>
      <c r="F63" s="90">
        <v>2007</v>
      </c>
      <c r="G63" s="132" t="s">
        <v>213</v>
      </c>
      <c r="H63" s="132" t="s">
        <v>141</v>
      </c>
      <c r="I63" s="132">
        <v>600</v>
      </c>
      <c r="J63" s="132"/>
    </row>
    <row r="64" spans="1:10" ht="16.5" x14ac:dyDescent="0.25">
      <c r="A64" s="133"/>
      <c r="B64" s="132"/>
      <c r="C64" s="132"/>
      <c r="D64" s="152"/>
      <c r="E64" s="90" t="s">
        <v>210</v>
      </c>
      <c r="F64" s="90">
        <v>2007</v>
      </c>
      <c r="G64" s="132"/>
      <c r="H64" s="132"/>
      <c r="I64" s="132"/>
      <c r="J64" s="132"/>
    </row>
    <row r="65" spans="1:10" ht="16.5" x14ac:dyDescent="0.25">
      <c r="A65" s="133"/>
      <c r="B65" s="132"/>
      <c r="C65" s="132"/>
      <c r="D65" s="152"/>
      <c r="E65" s="90" t="s">
        <v>211</v>
      </c>
      <c r="F65" s="90">
        <v>2007</v>
      </c>
      <c r="G65" s="132"/>
      <c r="H65" s="132"/>
      <c r="I65" s="132"/>
      <c r="J65" s="132"/>
    </row>
    <row r="66" spans="1:10" ht="16.5" x14ac:dyDescent="0.25">
      <c r="A66" s="133"/>
      <c r="B66" s="132"/>
      <c r="C66" s="132"/>
      <c r="D66" s="152"/>
      <c r="E66" s="90" t="s">
        <v>212</v>
      </c>
      <c r="F66" s="90">
        <v>2007</v>
      </c>
      <c r="G66" s="132"/>
      <c r="H66" s="132"/>
      <c r="I66" s="132"/>
      <c r="J66" s="132"/>
    </row>
    <row r="67" spans="1:10" ht="16.5" x14ac:dyDescent="0.3">
      <c r="A67" s="91" t="s">
        <v>122</v>
      </c>
      <c r="B67" s="93" t="s">
        <v>200</v>
      </c>
      <c r="C67" s="90" t="s">
        <v>177</v>
      </c>
      <c r="D67" s="92" t="s">
        <v>215</v>
      </c>
      <c r="E67" s="90" t="s">
        <v>216</v>
      </c>
      <c r="F67" s="90">
        <v>2006</v>
      </c>
      <c r="G67" s="90" t="s">
        <v>146</v>
      </c>
      <c r="H67" s="93" t="s">
        <v>141</v>
      </c>
      <c r="I67" s="93">
        <v>600</v>
      </c>
      <c r="J67" s="90"/>
    </row>
    <row r="68" spans="1:10" ht="16.5" x14ac:dyDescent="0.3">
      <c r="A68" s="91" t="s">
        <v>151</v>
      </c>
      <c r="B68" s="93" t="s">
        <v>200</v>
      </c>
      <c r="C68" s="90" t="s">
        <v>177</v>
      </c>
      <c r="D68" s="92" t="s">
        <v>214</v>
      </c>
      <c r="E68" s="90" t="s">
        <v>216</v>
      </c>
      <c r="F68" s="90">
        <v>2006</v>
      </c>
      <c r="G68" s="90" t="s">
        <v>176</v>
      </c>
      <c r="H68" s="93" t="s">
        <v>141</v>
      </c>
      <c r="I68" s="93">
        <v>600</v>
      </c>
      <c r="J68" s="90"/>
    </row>
    <row r="69" spans="1:10" ht="16.5" x14ac:dyDescent="0.3">
      <c r="A69" s="91" t="s">
        <v>161</v>
      </c>
      <c r="B69" s="93" t="s">
        <v>217</v>
      </c>
      <c r="C69" s="90" t="s">
        <v>177</v>
      </c>
      <c r="D69" s="92" t="s">
        <v>148</v>
      </c>
      <c r="E69" s="90" t="s">
        <v>221</v>
      </c>
      <c r="F69" s="90">
        <v>2008</v>
      </c>
      <c r="G69" s="90" t="s">
        <v>176</v>
      </c>
      <c r="H69" s="93" t="s">
        <v>141</v>
      </c>
      <c r="I69" s="93">
        <v>300</v>
      </c>
      <c r="J69" s="90"/>
    </row>
    <row r="70" spans="1:10" ht="16.5" x14ac:dyDescent="0.3">
      <c r="A70" s="91" t="s">
        <v>170</v>
      </c>
      <c r="B70" s="93" t="s">
        <v>142</v>
      </c>
      <c r="C70" s="90" t="s">
        <v>147</v>
      </c>
      <c r="D70" s="92" t="s">
        <v>231</v>
      </c>
      <c r="E70" s="90" t="s">
        <v>232</v>
      </c>
      <c r="F70" s="90">
        <v>2004</v>
      </c>
      <c r="G70" s="90" t="s">
        <v>233</v>
      </c>
      <c r="H70" s="93" t="s">
        <v>141</v>
      </c>
      <c r="I70" s="93">
        <v>1000</v>
      </c>
      <c r="J70" s="90"/>
    </row>
    <row r="71" spans="1:10" ht="15" x14ac:dyDescent="0.25">
      <c r="A71" s="128" t="s">
        <v>79</v>
      </c>
      <c r="B71" s="129"/>
      <c r="C71" s="129"/>
      <c r="D71" s="129"/>
      <c r="E71" s="129"/>
      <c r="F71" s="129"/>
      <c r="G71" s="129"/>
      <c r="H71" s="129"/>
      <c r="I71" s="130"/>
      <c r="J71" s="51">
        <v>300</v>
      </c>
    </row>
    <row r="72" spans="1:10" ht="16.5" x14ac:dyDescent="0.3">
      <c r="A72" s="12" t="s">
        <v>112</v>
      </c>
      <c r="B72" s="8" t="s">
        <v>217</v>
      </c>
      <c r="C72" s="8" t="s">
        <v>147</v>
      </c>
      <c r="D72" s="50" t="s">
        <v>218</v>
      </c>
      <c r="E72" s="8" t="s">
        <v>219</v>
      </c>
      <c r="F72" s="8">
        <v>2008</v>
      </c>
      <c r="G72" s="8" t="s">
        <v>220</v>
      </c>
      <c r="H72" s="8" t="s">
        <v>141</v>
      </c>
      <c r="I72" s="8">
        <v>300</v>
      </c>
      <c r="J72" s="52"/>
    </row>
    <row r="73" spans="1:10" ht="15" x14ac:dyDescent="0.25">
      <c r="A73" s="128" t="s">
        <v>47</v>
      </c>
      <c r="B73" s="129"/>
      <c r="C73" s="129"/>
      <c r="D73" s="129"/>
      <c r="E73" s="129"/>
      <c r="F73" s="129"/>
      <c r="G73" s="129"/>
      <c r="H73" s="129"/>
      <c r="I73" s="130"/>
      <c r="J73" s="51">
        <v>600</v>
      </c>
    </row>
    <row r="74" spans="1:10" ht="16.5" x14ac:dyDescent="0.3">
      <c r="A74" s="12" t="s">
        <v>112</v>
      </c>
      <c r="B74" s="83" t="s">
        <v>217</v>
      </c>
      <c r="C74" s="8" t="s">
        <v>196</v>
      </c>
      <c r="D74" s="50" t="s">
        <v>222</v>
      </c>
      <c r="E74" s="8" t="s">
        <v>224</v>
      </c>
      <c r="F74" s="8">
        <v>2009</v>
      </c>
      <c r="G74" s="8" t="s">
        <v>220</v>
      </c>
      <c r="H74" s="8" t="s">
        <v>141</v>
      </c>
      <c r="I74" s="8">
        <v>300</v>
      </c>
      <c r="J74" s="52"/>
    </row>
    <row r="75" spans="1:10" ht="16.5" x14ac:dyDescent="0.3">
      <c r="A75" s="70" t="s">
        <v>122</v>
      </c>
      <c r="B75" s="83" t="s">
        <v>217</v>
      </c>
      <c r="C75" s="83" t="s">
        <v>196</v>
      </c>
      <c r="D75" s="86" t="s">
        <v>223</v>
      </c>
      <c r="E75" s="83" t="s">
        <v>224</v>
      </c>
      <c r="F75" s="83">
        <v>2009</v>
      </c>
      <c r="G75" s="73" t="s">
        <v>220</v>
      </c>
      <c r="H75" s="83" t="s">
        <v>141</v>
      </c>
      <c r="I75" s="68">
        <v>300</v>
      </c>
      <c r="J75" s="52"/>
    </row>
    <row r="76" spans="1:10" ht="15" x14ac:dyDescent="0.25">
      <c r="A76" s="128" t="s">
        <v>72</v>
      </c>
      <c r="B76" s="129"/>
      <c r="C76" s="129"/>
      <c r="D76" s="129"/>
      <c r="E76" s="129"/>
      <c r="F76" s="129"/>
      <c r="G76" s="129"/>
      <c r="H76" s="129"/>
      <c r="I76" s="130"/>
      <c r="J76" s="51">
        <v>250</v>
      </c>
    </row>
    <row r="77" spans="1:10" ht="16.5" x14ac:dyDescent="0.3">
      <c r="A77" s="70" t="s">
        <v>112</v>
      </c>
      <c r="B77" s="102" t="s">
        <v>142</v>
      </c>
      <c r="C77" s="102" t="s">
        <v>128</v>
      </c>
      <c r="D77" s="50" t="s">
        <v>234</v>
      </c>
      <c r="E77" s="102" t="s">
        <v>238</v>
      </c>
      <c r="F77" s="102">
        <v>2004</v>
      </c>
      <c r="G77" s="102" t="s">
        <v>233</v>
      </c>
      <c r="H77" s="102" t="s">
        <v>141</v>
      </c>
      <c r="I77" s="102">
        <v>250</v>
      </c>
      <c r="J77" s="102"/>
    </row>
    <row r="78" spans="1:10" ht="15" x14ac:dyDescent="0.25">
      <c r="A78" s="128" t="s">
        <v>66</v>
      </c>
      <c r="B78" s="129"/>
      <c r="C78" s="129"/>
      <c r="D78" s="129"/>
      <c r="E78" s="129"/>
      <c r="F78" s="129"/>
      <c r="G78" s="129"/>
      <c r="H78" s="129"/>
      <c r="I78" s="130"/>
      <c r="J78" s="51">
        <v>1400</v>
      </c>
    </row>
    <row r="79" spans="1:10" ht="16.5" x14ac:dyDescent="0.3">
      <c r="A79" s="12" t="s">
        <v>112</v>
      </c>
      <c r="B79" s="74" t="s">
        <v>116</v>
      </c>
      <c r="C79" s="74" t="s">
        <v>267</v>
      </c>
      <c r="D79" s="50" t="s">
        <v>268</v>
      </c>
      <c r="E79" s="74" t="s">
        <v>269</v>
      </c>
      <c r="F79" s="74">
        <v>1974</v>
      </c>
      <c r="G79" s="74" t="s">
        <v>251</v>
      </c>
      <c r="H79" s="74" t="s">
        <v>270</v>
      </c>
      <c r="I79" s="74">
        <v>1400</v>
      </c>
      <c r="J79" s="52"/>
    </row>
  </sheetData>
  <mergeCells count="59">
    <mergeCell ref="J63:J66"/>
    <mergeCell ref="A48:A51"/>
    <mergeCell ref="B48:B51"/>
    <mergeCell ref="D48:D51"/>
    <mergeCell ref="G63:G66"/>
    <mergeCell ref="H63:H66"/>
    <mergeCell ref="A63:A66"/>
    <mergeCell ref="B63:B66"/>
    <mergeCell ref="C63:C66"/>
    <mergeCell ref="D63:D66"/>
    <mergeCell ref="H48:H51"/>
    <mergeCell ref="G48:G51"/>
    <mergeCell ref="C48:C51"/>
    <mergeCell ref="J45:J51"/>
    <mergeCell ref="J55:J56"/>
    <mergeCell ref="I48:I51"/>
    <mergeCell ref="B26:B29"/>
    <mergeCell ref="G26:G29"/>
    <mergeCell ref="I26:I29"/>
    <mergeCell ref="H26:H29"/>
    <mergeCell ref="D26:D29"/>
    <mergeCell ref="C26:C29"/>
    <mergeCell ref="I14:I17"/>
    <mergeCell ref="J37:J40"/>
    <mergeCell ref="J13:J29"/>
    <mergeCell ref="A76:I76"/>
    <mergeCell ref="A18:A21"/>
    <mergeCell ref="B18:B21"/>
    <mergeCell ref="C18:C21"/>
    <mergeCell ref="D18:D21"/>
    <mergeCell ref="G18:G21"/>
    <mergeCell ref="H18:H21"/>
    <mergeCell ref="I18:I21"/>
    <mergeCell ref="A42:I42"/>
    <mergeCell ref="A44:I44"/>
    <mergeCell ref="A54:I54"/>
    <mergeCell ref="A57:I57"/>
    <mergeCell ref="A26:A29"/>
    <mergeCell ref="A14:A17"/>
    <mergeCell ref="C14:C17"/>
    <mergeCell ref="D14:D17"/>
    <mergeCell ref="G14:G17"/>
    <mergeCell ref="H14:H17"/>
    <mergeCell ref="B2:J2"/>
    <mergeCell ref="A5:I5"/>
    <mergeCell ref="J6:J7"/>
    <mergeCell ref="A78:I78"/>
    <mergeCell ref="A71:I71"/>
    <mergeCell ref="A73:I73"/>
    <mergeCell ref="A62:I62"/>
    <mergeCell ref="A59:I59"/>
    <mergeCell ref="I63:I66"/>
    <mergeCell ref="A10:I10"/>
    <mergeCell ref="A12:I12"/>
    <mergeCell ref="A36:I36"/>
    <mergeCell ref="B37:B39"/>
    <mergeCell ref="G37:G39"/>
    <mergeCell ref="A37:A39"/>
    <mergeCell ref="B14:B17"/>
  </mergeCells>
  <phoneticPr fontId="19" type="noConversion"/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F7E15-379F-4243-B382-CF47EF9CF079}">
  <dimension ref="A2:K97"/>
  <sheetViews>
    <sheetView workbookViewId="0">
      <selection activeCell="M23" sqref="M23"/>
    </sheetView>
  </sheetViews>
  <sheetFormatPr defaultRowHeight="12.75" x14ac:dyDescent="0.2"/>
  <cols>
    <col min="9" max="9" width="12.85546875" customWidth="1"/>
  </cols>
  <sheetData>
    <row r="2" spans="1:11" ht="22.5" x14ac:dyDescent="0.3">
      <c r="A2" s="153" t="s">
        <v>41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14.25" x14ac:dyDescent="0.3">
      <c r="A3" s="37"/>
      <c r="B3" s="38"/>
      <c r="C3" s="76"/>
      <c r="D3" s="76"/>
      <c r="E3" s="76"/>
      <c r="F3" s="38"/>
      <c r="G3" s="37"/>
      <c r="H3" s="37"/>
      <c r="I3" s="37"/>
      <c r="J3" s="37"/>
      <c r="K3" s="37"/>
    </row>
    <row r="4" spans="1:11" ht="40.5" x14ac:dyDescent="0.2">
      <c r="A4" s="103" t="s">
        <v>35</v>
      </c>
      <c r="B4" s="103" t="s">
        <v>36</v>
      </c>
      <c r="C4" s="103" t="s">
        <v>13</v>
      </c>
      <c r="D4" s="103" t="s">
        <v>31</v>
      </c>
      <c r="E4" s="103" t="s">
        <v>33</v>
      </c>
      <c r="F4" s="103" t="s">
        <v>28</v>
      </c>
      <c r="G4" s="103" t="s">
        <v>34</v>
      </c>
      <c r="H4" s="103" t="s">
        <v>32</v>
      </c>
      <c r="I4" s="103" t="s">
        <v>29</v>
      </c>
      <c r="J4" s="103" t="s">
        <v>30</v>
      </c>
      <c r="K4" s="104" t="s">
        <v>1</v>
      </c>
    </row>
    <row r="5" spans="1:11" ht="16.5" x14ac:dyDescent="0.3">
      <c r="A5" s="12">
        <v>1</v>
      </c>
      <c r="B5" s="105" t="str">
        <f>'PS dvorana'!B6</f>
        <v>OAK</v>
      </c>
      <c r="C5" s="72">
        <f>IFERROR(VLOOKUP('12'!B7,'PS dvorana'!$B$4:$I$108,8,FALSE),"")</f>
        <v>17450</v>
      </c>
      <c r="D5" s="72"/>
      <c r="E5" s="72"/>
      <c r="F5" s="72" t="str">
        <f>IFERROR(VLOOKUP('12'!B7,'PS van stadiona'!$B$4:$I$123,8,FALSE),"")</f>
        <v/>
      </c>
      <c r="G5" s="72"/>
      <c r="H5" s="72"/>
      <c r="I5" s="72">
        <v>5424</v>
      </c>
      <c r="J5" s="72">
        <v>11450</v>
      </c>
      <c r="K5" s="106">
        <f t="shared" ref="K5:K30" si="0">SUM(C5:J5)</f>
        <v>34324</v>
      </c>
    </row>
    <row r="6" spans="1:11" ht="16.5" x14ac:dyDescent="0.3">
      <c r="A6" s="12">
        <v>2</v>
      </c>
      <c r="B6" s="105" t="str">
        <f>'PS dvorana'!B5</f>
        <v>VNS</v>
      </c>
      <c r="C6" s="72">
        <f>IFERROR(VLOOKUP('12'!B6,'PS dvorana'!$B$4:$I$108,8,FALSE),"")</f>
        <v>17850</v>
      </c>
      <c r="D6" s="72"/>
      <c r="E6" s="72"/>
      <c r="F6" s="72" t="str">
        <f>IFERROR(VLOOKUP('12'!B6,'PS van stadiona'!$B$4:$I$123,8,FALSE),"")</f>
        <v/>
      </c>
      <c r="G6" s="72"/>
      <c r="H6" s="72"/>
      <c r="I6" s="72">
        <v>8700</v>
      </c>
      <c r="J6" s="72">
        <v>3100</v>
      </c>
      <c r="K6" s="106">
        <f t="shared" si="0"/>
        <v>29650</v>
      </c>
    </row>
    <row r="7" spans="1:11" ht="16.5" x14ac:dyDescent="0.3">
      <c r="A7" s="12">
        <v>3</v>
      </c>
      <c r="B7" s="105" t="str">
        <f>'PS dvorana'!B7</f>
        <v>CZB</v>
      </c>
      <c r="C7" s="72">
        <f>IFERROR(VLOOKUP('12'!B8,'PS dvorana'!$B$4:$I$108,8,FALSE),"")</f>
        <v>15550</v>
      </c>
      <c r="D7" s="72"/>
      <c r="E7" s="72"/>
      <c r="F7" s="72">
        <f>IFERROR(VLOOKUP('12'!B8,'PS van stadiona'!$B$4:$I$123,8,FALSE),"")</f>
        <v>570</v>
      </c>
      <c r="G7" s="72"/>
      <c r="H7" s="72"/>
      <c r="I7" s="72">
        <v>3937</v>
      </c>
      <c r="J7" s="72">
        <v>2850</v>
      </c>
      <c r="K7" s="106">
        <f t="shared" si="0"/>
        <v>22907</v>
      </c>
    </row>
    <row r="8" spans="1:11" ht="16.5" x14ac:dyDescent="0.3">
      <c r="A8" s="12">
        <v>4</v>
      </c>
      <c r="B8" s="105" t="str">
        <f>'PS dvorana'!B8</f>
        <v>TJB</v>
      </c>
      <c r="C8" s="72">
        <f>IFERROR(VLOOKUP('12'!B9,'PS dvorana'!$B$4:$I$108,8,FALSE),"")</f>
        <v>10000</v>
      </c>
      <c r="D8" s="72"/>
      <c r="E8" s="72"/>
      <c r="F8" s="72" t="str">
        <f>IFERROR(VLOOKUP('12'!B9,'PS van stadiona'!$B$4:$I$123,8,FALSE),"")</f>
        <v/>
      </c>
      <c r="G8" s="72"/>
      <c r="H8" s="72"/>
      <c r="I8" s="72">
        <v>1750</v>
      </c>
      <c r="J8" s="72">
        <v>5000</v>
      </c>
      <c r="K8" s="106">
        <f t="shared" si="0"/>
        <v>16750</v>
      </c>
    </row>
    <row r="9" spans="1:11" ht="16.5" x14ac:dyDescent="0.3">
      <c r="A9" s="12">
        <v>5</v>
      </c>
      <c r="B9" s="105" t="str">
        <f>'PS dvorana'!B10</f>
        <v>NOP</v>
      </c>
      <c r="C9" s="72">
        <f>IFERROR(VLOOKUP('12'!B11,'PS dvorana'!$B$4:$I$108,8,FALSE),"")</f>
        <v>7650</v>
      </c>
      <c r="D9" s="72"/>
      <c r="E9" s="72"/>
      <c r="F9" s="72">
        <f>IFERROR(VLOOKUP('12'!B11,'PS van stadiona'!$B$4:$I$123,8,FALSE),"")</f>
        <v>480</v>
      </c>
      <c r="G9" s="72"/>
      <c r="H9" s="72"/>
      <c r="I9" s="72">
        <v>1350</v>
      </c>
      <c r="J9" s="72">
        <v>5600</v>
      </c>
      <c r="K9" s="106">
        <f t="shared" si="0"/>
        <v>15080</v>
      </c>
    </row>
    <row r="10" spans="1:11" ht="16.5" x14ac:dyDescent="0.3">
      <c r="A10" s="12">
        <v>6</v>
      </c>
      <c r="B10" s="105" t="str">
        <f>'PS dvorana'!B9</f>
        <v>MLZ</v>
      </c>
      <c r="C10" s="72">
        <f>IFERROR(VLOOKUP('12'!B10,'PS dvorana'!$B$4:$I$108,8,FALSE),"")</f>
        <v>8150</v>
      </c>
      <c r="D10" s="72"/>
      <c r="E10" s="72"/>
      <c r="F10" s="72" t="str">
        <f>IFERROR(VLOOKUP('12'!B10,'PS van stadiona'!$B$4:$I$123,8,FALSE),"")</f>
        <v/>
      </c>
      <c r="G10" s="72"/>
      <c r="H10" s="72"/>
      <c r="I10" s="72">
        <v>850</v>
      </c>
      <c r="J10" s="72"/>
      <c r="K10" s="106">
        <f t="shared" si="0"/>
        <v>9000</v>
      </c>
    </row>
    <row r="11" spans="1:11" ht="16.5" x14ac:dyDescent="0.3">
      <c r="A11" s="12">
        <v>7</v>
      </c>
      <c r="B11" s="105" t="str">
        <f>'PS dvorana'!B12</f>
        <v>MOĆ</v>
      </c>
      <c r="C11" s="72">
        <f>IFERROR(VLOOKUP('12'!B13,'PS dvorana'!$B$4:$I$108,8,FALSE),"")</f>
        <v>3950</v>
      </c>
      <c r="D11" s="72"/>
      <c r="E11" s="72"/>
      <c r="F11" s="72">
        <f>IFERROR(VLOOKUP('12'!B13,'PS van stadiona'!$B$4:$I$123,8,FALSE),"")</f>
        <v>0</v>
      </c>
      <c r="G11" s="72"/>
      <c r="H11" s="72"/>
      <c r="I11" s="72">
        <v>300</v>
      </c>
      <c r="J11" s="72">
        <v>1000</v>
      </c>
      <c r="K11" s="106">
        <f t="shared" si="0"/>
        <v>5250</v>
      </c>
    </row>
    <row r="12" spans="1:11" ht="16.5" x14ac:dyDescent="0.3">
      <c r="A12" s="12">
        <v>8</v>
      </c>
      <c r="B12" s="105" t="str">
        <f>'PS dvorana'!B11</f>
        <v>SPB</v>
      </c>
      <c r="C12" s="72">
        <f>IFERROR(VLOOKUP('12'!B12,'PS dvorana'!$B$4:$I$108,8,FALSE),"")</f>
        <v>4850</v>
      </c>
      <c r="D12" s="72"/>
      <c r="E12" s="72"/>
      <c r="F12" s="72" t="str">
        <f>IFERROR(VLOOKUP('12'!B12,'PS van stadiona'!$B$4:$I$123,8,FALSE),"")</f>
        <v/>
      </c>
      <c r="G12" s="72"/>
      <c r="H12" s="72"/>
      <c r="I12" s="72"/>
      <c r="J12" s="72"/>
      <c r="K12" s="106">
        <f t="shared" si="0"/>
        <v>4850</v>
      </c>
    </row>
    <row r="13" spans="1:11" ht="16.5" x14ac:dyDescent="0.3">
      <c r="A13" s="12">
        <v>9</v>
      </c>
      <c r="B13" s="105" t="str">
        <f>'PS dvorana'!B13</f>
        <v>NBG</v>
      </c>
      <c r="C13" s="72">
        <f>IFERROR(VLOOKUP('12'!B14,'PS dvorana'!$B$4:$I$108,8,FALSE),"")</f>
        <v>3900</v>
      </c>
      <c r="D13" s="72"/>
      <c r="E13" s="72"/>
      <c r="F13" s="72" t="str">
        <f>IFERROR(VLOOKUP('12'!B14,'PS van stadiona'!$B$4:$I$123,8,FALSE),"")</f>
        <v/>
      </c>
      <c r="G13" s="72"/>
      <c r="H13" s="72"/>
      <c r="I13" s="72">
        <v>400</v>
      </c>
      <c r="J13" s="72"/>
      <c r="K13" s="106">
        <f t="shared" si="0"/>
        <v>4300</v>
      </c>
    </row>
    <row r="14" spans="1:11" ht="16.5" x14ac:dyDescent="0.3">
      <c r="A14" s="12">
        <v>10</v>
      </c>
      <c r="B14" s="105" t="str">
        <f>'PS dvorana'!B20</f>
        <v>RKG</v>
      </c>
      <c r="C14" s="72">
        <f>IFERROR(VLOOKUP('12'!B21,'PS dvorana'!$B$4:$I$108,8,FALSE),"")</f>
        <v>2300</v>
      </c>
      <c r="D14" s="72"/>
      <c r="E14" s="72"/>
      <c r="F14" s="72">
        <f>IFERROR(VLOOKUP('12'!B21,'PS van stadiona'!$B$4:$I$123,8,FALSE),"")</f>
        <v>0</v>
      </c>
      <c r="G14" s="72"/>
      <c r="H14" s="72"/>
      <c r="I14" s="72">
        <v>1800</v>
      </c>
      <c r="J14" s="72"/>
      <c r="K14" s="106">
        <f t="shared" si="0"/>
        <v>4100</v>
      </c>
    </row>
    <row r="15" spans="1:11" ht="16.5" x14ac:dyDescent="0.3">
      <c r="A15" s="12">
        <v>11</v>
      </c>
      <c r="B15" s="105" t="str">
        <f>'PS dvorana'!B15</f>
        <v>KOŠ</v>
      </c>
      <c r="C15" s="72">
        <f>IFERROR(VLOOKUP('12'!B16,'PS dvorana'!$B$4:$I$108,8,FALSE),"")</f>
        <v>3100</v>
      </c>
      <c r="D15" s="72"/>
      <c r="E15" s="72"/>
      <c r="F15" s="72" t="str">
        <f>IFERROR(VLOOKUP('12'!B16,'PS van stadiona'!$B$4:$I$123,8,FALSE),"")</f>
        <v/>
      </c>
      <c r="G15" s="72"/>
      <c r="H15" s="72"/>
      <c r="I15" s="72">
        <v>450</v>
      </c>
      <c r="J15" s="72">
        <v>250</v>
      </c>
      <c r="K15" s="106">
        <f t="shared" si="0"/>
        <v>3800</v>
      </c>
    </row>
    <row r="16" spans="1:11" ht="16.5" x14ac:dyDescent="0.3">
      <c r="A16" s="12">
        <v>12</v>
      </c>
      <c r="B16" s="105" t="str">
        <f>'PS dvorana'!B14</f>
        <v>MZA</v>
      </c>
      <c r="C16" s="72">
        <f>IFERROR(VLOOKUP('12'!B15,'PS dvorana'!$B$4:$I$108,8,FALSE),"")</f>
        <v>3200</v>
      </c>
      <c r="D16" s="72"/>
      <c r="E16" s="72"/>
      <c r="F16" s="72" t="str">
        <f>IFERROR(VLOOKUP('12'!B15,'PS van stadiona'!$B$4:$I$123,8,FALSE),"")</f>
        <v/>
      </c>
      <c r="G16" s="72"/>
      <c r="H16" s="72"/>
      <c r="I16" s="72">
        <v>200</v>
      </c>
      <c r="J16" s="72"/>
      <c r="K16" s="106">
        <f t="shared" si="0"/>
        <v>3400</v>
      </c>
    </row>
    <row r="17" spans="1:11" ht="16.5" x14ac:dyDescent="0.3">
      <c r="A17" s="12">
        <v>13</v>
      </c>
      <c r="B17" s="105" t="str">
        <f>'PS dvorana'!B23</f>
        <v>SSU</v>
      </c>
      <c r="C17" s="72">
        <f>IFERROR(VLOOKUP('12'!B24,'PS dvorana'!$B$4:$I$108,8,FALSE),"")</f>
        <v>1900</v>
      </c>
      <c r="D17" s="72"/>
      <c r="E17" s="72"/>
      <c r="F17" s="72" t="str">
        <f>IFERROR(VLOOKUP('12'!B24,'PS van stadiona'!$B$4:$I$123,8,FALSE),"")</f>
        <v/>
      </c>
      <c r="G17" s="72"/>
      <c r="H17" s="72"/>
      <c r="I17" s="72">
        <v>1500</v>
      </c>
      <c r="J17" s="72"/>
      <c r="K17" s="106">
        <f t="shared" si="0"/>
        <v>3400</v>
      </c>
    </row>
    <row r="18" spans="1:11" ht="16.5" x14ac:dyDescent="0.3">
      <c r="A18" s="12">
        <v>14</v>
      </c>
      <c r="B18" s="105" t="str">
        <f>'PS dvorana'!B29</f>
        <v>SLČ</v>
      </c>
      <c r="C18" s="72">
        <f>IFERROR(VLOOKUP('12'!B30,'PS dvorana'!$B$4:$I$108,8,FALSE),"")</f>
        <v>1400</v>
      </c>
      <c r="D18" s="72"/>
      <c r="E18" s="72"/>
      <c r="F18" s="72">
        <f>IFERROR(VLOOKUP('12'!B30,'PS van stadiona'!$B$4:$I$123,8,FALSE),"")</f>
        <v>0</v>
      </c>
      <c r="G18" s="72"/>
      <c r="H18" s="72"/>
      <c r="I18" s="72">
        <v>350</v>
      </c>
      <c r="J18" s="72">
        <v>1600</v>
      </c>
      <c r="K18" s="106">
        <f t="shared" si="0"/>
        <v>3350</v>
      </c>
    </row>
    <row r="19" spans="1:11" ht="16.5" x14ac:dyDescent="0.3">
      <c r="A19" s="12">
        <v>15</v>
      </c>
      <c r="B19" s="105" t="str">
        <f>'PS dvorana'!B16</f>
        <v>VOŽ</v>
      </c>
      <c r="C19" s="72">
        <f>IFERROR(VLOOKUP('12'!B17,'PS dvorana'!$B$4:$I$108,8,FALSE),"")</f>
        <v>2900</v>
      </c>
      <c r="D19" s="72"/>
      <c r="E19" s="72"/>
      <c r="F19" s="72" t="str">
        <f>IFERROR(VLOOKUP('12'!B17,'PS van stadiona'!$B$4:$I$123,8,FALSE),"")</f>
        <v/>
      </c>
      <c r="G19" s="72"/>
      <c r="H19" s="72"/>
      <c r="I19" s="72">
        <v>400</v>
      </c>
      <c r="J19" s="72"/>
      <c r="K19" s="106">
        <f t="shared" si="0"/>
        <v>3300</v>
      </c>
    </row>
    <row r="20" spans="1:11" ht="16.5" x14ac:dyDescent="0.3">
      <c r="A20" s="12">
        <v>16</v>
      </c>
      <c r="B20" s="105" t="str">
        <f>'PS dvorana'!B22</f>
        <v>MSO</v>
      </c>
      <c r="C20" s="72">
        <f>IFERROR(VLOOKUP('12'!B23,'PS dvorana'!$B$4:$I$108,8,FALSE),"")</f>
        <v>1850</v>
      </c>
      <c r="D20" s="72"/>
      <c r="E20" s="72"/>
      <c r="F20" s="72" t="str">
        <f>IFERROR(VLOOKUP('12'!B23,'PS van stadiona'!$B$4:$I$123,8,FALSE),"")</f>
        <v/>
      </c>
      <c r="G20" s="72"/>
      <c r="H20" s="72"/>
      <c r="I20" s="72">
        <v>100</v>
      </c>
      <c r="J20" s="72">
        <v>850</v>
      </c>
      <c r="K20" s="106">
        <f t="shared" si="0"/>
        <v>2800</v>
      </c>
    </row>
    <row r="21" spans="1:11" ht="16.5" x14ac:dyDescent="0.3">
      <c r="A21" s="12">
        <v>17</v>
      </c>
      <c r="B21" s="105" t="str">
        <f>'PS dvorana'!B21</f>
        <v>BNZ</v>
      </c>
      <c r="C21" s="72">
        <f>IFERROR(VLOOKUP('12'!B22,'PS dvorana'!$B$4:$I$108,8,FALSE),"")</f>
        <v>2300</v>
      </c>
      <c r="D21" s="72"/>
      <c r="E21" s="72"/>
      <c r="F21" s="72" t="str">
        <f>IFERROR(VLOOKUP('12'!B22,'PS van stadiona'!$B$4:$I$123,8,FALSE),"")</f>
        <v/>
      </c>
      <c r="G21" s="72"/>
      <c r="H21" s="72"/>
      <c r="I21" s="72">
        <v>750</v>
      </c>
      <c r="J21" s="72"/>
      <c r="K21" s="106">
        <f t="shared" si="0"/>
        <v>3050</v>
      </c>
    </row>
    <row r="22" spans="1:11" ht="16.5" x14ac:dyDescent="0.3">
      <c r="A22" s="12">
        <v>18</v>
      </c>
      <c r="B22" s="105" t="str">
        <f>'PS dvorana'!B18</f>
        <v>SIR</v>
      </c>
      <c r="C22" s="72">
        <f>IFERROR(VLOOKUP('12'!B19,'PS dvorana'!$B$4:$I$108,8,FALSE),"")</f>
        <v>2600</v>
      </c>
      <c r="D22" s="72"/>
      <c r="E22" s="72"/>
      <c r="F22" s="72" t="str">
        <f>IFERROR(VLOOKUP('12'!B19,'PS van stadiona'!$B$4:$I$123,8,FALSE),"")</f>
        <v/>
      </c>
      <c r="G22" s="72"/>
      <c r="H22" s="72"/>
      <c r="I22" s="72"/>
      <c r="J22" s="72">
        <v>300</v>
      </c>
      <c r="K22" s="106">
        <f t="shared" si="0"/>
        <v>2900</v>
      </c>
    </row>
    <row r="23" spans="1:11" ht="16.5" x14ac:dyDescent="0.3">
      <c r="A23" s="12">
        <v>19</v>
      </c>
      <c r="B23" s="105" t="str">
        <f>'PS dvorana'!B35</f>
        <v>PBG</v>
      </c>
      <c r="C23" s="72">
        <f>IFERROR(VLOOKUP('12'!B36,'PS dvorana'!$B$4:$I$108,8,FALSE),"")</f>
        <v>900</v>
      </c>
      <c r="D23" s="72"/>
      <c r="E23" s="72"/>
      <c r="F23" s="72" t="str">
        <f>IFERROR(VLOOKUP('12'!B36,'PS van stadiona'!$B$4:$I$123,8,FALSE),"")</f>
        <v/>
      </c>
      <c r="G23" s="72"/>
      <c r="H23" s="72"/>
      <c r="I23" s="72">
        <v>600</v>
      </c>
      <c r="J23" s="72">
        <v>1400</v>
      </c>
      <c r="K23" s="106">
        <f t="shared" si="0"/>
        <v>2900</v>
      </c>
    </row>
    <row r="24" spans="1:11" ht="16.5" x14ac:dyDescent="0.3">
      <c r="A24" s="12">
        <v>20</v>
      </c>
      <c r="B24" s="105" t="str">
        <f>'PS dvorana'!B17</f>
        <v>PRZ</v>
      </c>
      <c r="C24" s="72">
        <f>IFERROR(VLOOKUP('12'!B18,'PS dvorana'!$B$4:$I$108,8,FALSE),"")</f>
        <v>2650</v>
      </c>
      <c r="D24" s="72"/>
      <c r="E24" s="72"/>
      <c r="F24" s="72">
        <f>IFERROR(VLOOKUP('12'!B18,'PS van stadiona'!$B$4:$I$123,8,FALSE),"")</f>
        <v>500</v>
      </c>
      <c r="G24" s="72"/>
      <c r="H24" s="72"/>
      <c r="I24" s="72">
        <v>150</v>
      </c>
      <c r="J24" s="72"/>
      <c r="K24" s="106">
        <f t="shared" si="0"/>
        <v>3300</v>
      </c>
    </row>
    <row r="25" spans="1:11" ht="16.5" x14ac:dyDescent="0.3">
      <c r="A25" s="12">
        <v>21</v>
      </c>
      <c r="B25" s="105" t="str">
        <f>'PS dvorana'!B19</f>
        <v>KRU</v>
      </c>
      <c r="C25" s="72">
        <f>IFERROR(VLOOKUP('12'!B20,'PS dvorana'!$B$4:$I$108,8,FALSE),"")</f>
        <v>2500</v>
      </c>
      <c r="D25" s="72"/>
      <c r="E25" s="72"/>
      <c r="F25" s="72" t="str">
        <f>IFERROR(VLOOKUP('12'!B20,'PS van stadiona'!$B$4:$I$123,8,FALSE),"")</f>
        <v/>
      </c>
      <c r="G25" s="72"/>
      <c r="H25" s="72"/>
      <c r="I25" s="72"/>
      <c r="J25" s="72"/>
      <c r="K25" s="106">
        <f t="shared" si="0"/>
        <v>2500</v>
      </c>
    </row>
    <row r="26" spans="1:11" ht="16.5" x14ac:dyDescent="0.3">
      <c r="A26" s="12">
        <v>22</v>
      </c>
      <c r="B26" s="105" t="str">
        <f>'PS dvorana'!B24</f>
        <v>TKB</v>
      </c>
      <c r="C26" s="72">
        <f>IFERROR(VLOOKUP('12'!B25,'PS dvorana'!$B$4:$I$108,8,FALSE),"")</f>
        <v>1900</v>
      </c>
      <c r="D26" s="72"/>
      <c r="E26" s="72"/>
      <c r="F26" s="72" t="str">
        <f>IFERROR(VLOOKUP('12'!B25,'PS van stadiona'!$B$4:$I$123,8,FALSE),"")</f>
        <v/>
      </c>
      <c r="G26" s="72"/>
      <c r="H26" s="72"/>
      <c r="I26" s="72"/>
      <c r="J26" s="72">
        <v>600</v>
      </c>
      <c r="K26" s="106">
        <f t="shared" si="0"/>
        <v>2500</v>
      </c>
    </row>
    <row r="27" spans="1:11" ht="16.5" x14ac:dyDescent="0.3">
      <c r="A27" s="12">
        <v>23</v>
      </c>
      <c r="B27" s="105" t="str">
        <f>'PS dvorana'!B34</f>
        <v>DIP</v>
      </c>
      <c r="C27" s="72">
        <f>IFERROR(VLOOKUP('12'!B35,'PS dvorana'!$B$4:$I$108,8,FALSE),"")</f>
        <v>950</v>
      </c>
      <c r="D27" s="72"/>
      <c r="E27" s="72"/>
      <c r="F27" s="72">
        <f>IFERROR(VLOOKUP('12'!B35,'PS van stadiona'!$B$4:$I$123,8,FALSE),"")</f>
        <v>0</v>
      </c>
      <c r="G27" s="72"/>
      <c r="H27" s="72"/>
      <c r="I27" s="72"/>
      <c r="J27" s="72">
        <v>1400</v>
      </c>
      <c r="K27" s="106">
        <f t="shared" si="0"/>
        <v>2350</v>
      </c>
    </row>
    <row r="28" spans="1:11" ht="16.5" x14ac:dyDescent="0.3">
      <c r="A28" s="12">
        <v>24</v>
      </c>
      <c r="B28" s="105" t="str">
        <f>'PS dvorana'!B26</f>
        <v>POP</v>
      </c>
      <c r="C28" s="72">
        <f>IFERROR(VLOOKUP('12'!B27,'PS dvorana'!$B$4:$I$108,8,FALSE),"")</f>
        <v>1550</v>
      </c>
      <c r="D28" s="72"/>
      <c r="E28" s="72"/>
      <c r="F28" s="72" t="str">
        <f>IFERROR(VLOOKUP('12'!B27,'PS van stadiona'!$B$4:$I$123,8,FALSE),"")</f>
        <v/>
      </c>
      <c r="G28" s="72"/>
      <c r="H28" s="72"/>
      <c r="I28" s="72">
        <v>550</v>
      </c>
      <c r="J28" s="72"/>
      <c r="K28" s="106">
        <f t="shared" si="0"/>
        <v>2100</v>
      </c>
    </row>
    <row r="29" spans="1:11" ht="16.5" x14ac:dyDescent="0.3">
      <c r="A29" s="12">
        <v>25</v>
      </c>
      <c r="B29" s="105" t="str">
        <f>'PS dvorana'!B27</f>
        <v>ASZ</v>
      </c>
      <c r="C29" s="72">
        <f>IFERROR(VLOOKUP('12'!B28,'PS dvorana'!$B$4:$I$108,8,FALSE),"")</f>
        <v>1550</v>
      </c>
      <c r="D29" s="72"/>
      <c r="E29" s="72"/>
      <c r="F29" s="72">
        <f>IFERROR(VLOOKUP('12'!B28,'PS van stadiona'!$B$4:$I$123,8,FALSE),"")</f>
        <v>400</v>
      </c>
      <c r="G29" s="72"/>
      <c r="H29" s="72"/>
      <c r="I29" s="72"/>
      <c r="J29" s="72"/>
      <c r="K29" s="106">
        <f t="shared" si="0"/>
        <v>1950</v>
      </c>
    </row>
    <row r="30" spans="1:11" ht="16.5" x14ac:dyDescent="0.3">
      <c r="A30" s="12">
        <v>26</v>
      </c>
      <c r="B30" s="105" t="str">
        <f>'PS dvorana'!B39</f>
        <v>ABB</v>
      </c>
      <c r="C30" s="72">
        <f>IFERROR(VLOOKUP('12'!B40,'PS dvorana'!$B$4:$I$108,8,FALSE),"")</f>
        <v>600</v>
      </c>
      <c r="D30" s="72"/>
      <c r="E30" s="72"/>
      <c r="F30" s="72" t="str">
        <f>IFERROR(VLOOKUP('12'!B40,'PS van stadiona'!$B$4:$I$123,8,FALSE),"")</f>
        <v/>
      </c>
      <c r="G30" s="72"/>
      <c r="H30" s="72"/>
      <c r="I30" s="72">
        <v>1150</v>
      </c>
      <c r="J30" s="72"/>
      <c r="K30" s="106">
        <f t="shared" si="0"/>
        <v>1750</v>
      </c>
    </row>
    <row r="31" spans="1:11" ht="16.5" x14ac:dyDescent="0.3">
      <c r="A31" s="12">
        <v>27</v>
      </c>
      <c r="B31" s="105" t="str">
        <f>'PS dvorana'!B25</f>
        <v>VLA</v>
      </c>
      <c r="C31" s="72">
        <f>IFERROR(VLOOKUP('12'!B26,'PS dvorana'!$B$4:$I$108,8,FALSE),"")</f>
        <v>1700</v>
      </c>
      <c r="D31" s="72"/>
      <c r="E31" s="72"/>
      <c r="F31" s="72" t="str">
        <f>IFERROR(VLOOKUP('12'!B26,'PS van stadiona'!$B$4:$I$123,8,FALSE),"")</f>
        <v/>
      </c>
      <c r="G31" s="72"/>
      <c r="H31" s="72"/>
      <c r="I31" s="72"/>
      <c r="J31" s="72"/>
      <c r="K31" s="106">
        <f>IFERROR(SUM(C31:J31),"")</f>
        <v>1700</v>
      </c>
    </row>
    <row r="32" spans="1:11" ht="16.5" x14ac:dyDescent="0.3">
      <c r="A32" s="12">
        <v>28</v>
      </c>
      <c r="B32" s="105" t="str">
        <f>'PS dvorana'!B31</f>
        <v>AŠKT</v>
      </c>
      <c r="C32" s="72">
        <f>IFERROR(VLOOKUP('12'!B32,'PS dvorana'!$B$4:$I$108,8,FALSE),"")</f>
        <v>1350</v>
      </c>
      <c r="D32" s="72"/>
      <c r="E32" s="72"/>
      <c r="F32" s="72">
        <f>IFERROR(VLOOKUP('12'!B32,'PS van stadiona'!$B$4:$I$123,8,FALSE),"")</f>
        <v>0</v>
      </c>
      <c r="G32" s="72"/>
      <c r="H32" s="72"/>
      <c r="I32" s="72">
        <v>150</v>
      </c>
      <c r="J32" s="72"/>
      <c r="K32" s="106">
        <f t="shared" ref="K32:K63" si="1">SUM(C32:J32)</f>
        <v>1500</v>
      </c>
    </row>
    <row r="33" spans="1:11" ht="16.5" x14ac:dyDescent="0.3">
      <c r="A33" s="12">
        <v>29</v>
      </c>
      <c r="B33" s="105" t="str">
        <f>'PS dvorana'!B28</f>
        <v>SUR</v>
      </c>
      <c r="C33" s="72">
        <f>IFERROR(VLOOKUP('12'!B29,'PS dvorana'!$B$4:$I$108,8,FALSE),"")</f>
        <v>1400</v>
      </c>
      <c r="D33" s="72"/>
      <c r="E33" s="72"/>
      <c r="F33" s="72">
        <f>IFERROR(VLOOKUP('12'!B29,'PS van stadiona'!$B$4:$I$123,8,FALSE),"")</f>
        <v>0</v>
      </c>
      <c r="G33" s="72"/>
      <c r="H33" s="72"/>
      <c r="I33" s="72"/>
      <c r="J33" s="72"/>
      <c r="K33" s="106">
        <f t="shared" si="1"/>
        <v>1400</v>
      </c>
    </row>
    <row r="34" spans="1:11" ht="16.5" x14ac:dyDescent="0.3">
      <c r="A34" s="12">
        <v>30</v>
      </c>
      <c r="B34" s="105" t="str">
        <f>'PS dvorana'!B30</f>
        <v>RUM</v>
      </c>
      <c r="C34" s="72">
        <f>IFERROR(VLOOKUP('12'!B31,'PS dvorana'!$B$4:$I$108,8,FALSE),"")</f>
        <v>1400</v>
      </c>
      <c r="D34" s="72"/>
      <c r="E34" s="72"/>
      <c r="F34" s="72" t="str">
        <f>IFERROR(VLOOKUP('12'!B31,'PS van stadiona'!$B$4:$I$123,8,FALSE),"")</f>
        <v/>
      </c>
      <c r="G34" s="72"/>
      <c r="H34" s="72"/>
      <c r="I34" s="72"/>
      <c r="J34" s="72"/>
      <c r="K34" s="106">
        <f t="shared" si="1"/>
        <v>1400</v>
      </c>
    </row>
    <row r="35" spans="1:11" ht="16.5" x14ac:dyDescent="0.3">
      <c r="A35" s="12">
        <v>31</v>
      </c>
      <c r="B35" s="105" t="str">
        <f>'PS dvorana'!B32</f>
        <v>POŽ</v>
      </c>
      <c r="C35" s="72">
        <f>IFERROR(VLOOKUP('12'!B33,'PS dvorana'!$B$4:$I$108,8,FALSE),"")</f>
        <v>1250</v>
      </c>
      <c r="D35" s="72"/>
      <c r="E35" s="72"/>
      <c r="F35" s="72" t="str">
        <f>IFERROR(VLOOKUP('12'!B33,'PS van stadiona'!$B$4:$I$123,8,FALSE),"")</f>
        <v/>
      </c>
      <c r="G35" s="72"/>
      <c r="H35" s="72"/>
      <c r="I35" s="72"/>
      <c r="J35" s="72"/>
      <c r="K35" s="106">
        <f t="shared" si="1"/>
        <v>1250</v>
      </c>
    </row>
    <row r="36" spans="1:11" ht="16.5" x14ac:dyDescent="0.3">
      <c r="A36" s="12">
        <v>32</v>
      </c>
      <c r="B36" s="105" t="str">
        <f>'PS dvorana'!B33</f>
        <v>PKG</v>
      </c>
      <c r="C36" s="72">
        <f>IFERROR(VLOOKUP('12'!B34,'PS dvorana'!$B$4:$I$108,8,FALSE),"")</f>
        <v>1100</v>
      </c>
      <c r="D36" s="72"/>
      <c r="E36" s="72"/>
      <c r="F36" s="72" t="str">
        <f>IFERROR(VLOOKUP('12'!B34,'PS van stadiona'!$B$4:$I$123,8,FALSE),"")</f>
        <v/>
      </c>
      <c r="G36" s="72"/>
      <c r="H36" s="72"/>
      <c r="I36" s="72">
        <v>150</v>
      </c>
      <c r="J36" s="72"/>
      <c r="K36" s="106">
        <f t="shared" si="1"/>
        <v>1250</v>
      </c>
    </row>
    <row r="37" spans="1:11" ht="16.5" x14ac:dyDescent="0.3">
      <c r="A37" s="12">
        <v>33</v>
      </c>
      <c r="B37" s="105" t="str">
        <f>'PS dvorana'!B97</f>
        <v>SEN</v>
      </c>
      <c r="C37" s="72"/>
      <c r="D37" s="72"/>
      <c r="E37" s="72"/>
      <c r="F37" s="72"/>
      <c r="G37" s="72"/>
      <c r="H37" s="72"/>
      <c r="I37" s="72">
        <v>1000</v>
      </c>
      <c r="J37" s="72"/>
      <c r="K37" s="106">
        <f t="shared" si="1"/>
        <v>1000</v>
      </c>
    </row>
    <row r="38" spans="1:11" ht="16.5" x14ac:dyDescent="0.3">
      <c r="A38" s="12">
        <v>34</v>
      </c>
      <c r="B38" s="105" t="str">
        <f>'PS dvorana'!B44</f>
        <v>SSM</v>
      </c>
      <c r="C38" s="72">
        <f>IFERROR(VLOOKUP('12'!B45,'PS dvorana'!$B$4:$I$108,8,FALSE),"")</f>
        <v>450</v>
      </c>
      <c r="D38" s="72"/>
      <c r="E38" s="72"/>
      <c r="F38" s="72">
        <f>IFERROR(VLOOKUP('12'!B45,'PS van stadiona'!$B$4:$I$123,8,FALSE),"")</f>
        <v>500</v>
      </c>
      <c r="G38" s="72"/>
      <c r="H38" s="72"/>
      <c r="I38" s="72">
        <v>400</v>
      </c>
      <c r="J38" s="72"/>
      <c r="K38" s="106">
        <f t="shared" si="1"/>
        <v>1350</v>
      </c>
    </row>
    <row r="39" spans="1:11" ht="16.5" x14ac:dyDescent="0.3">
      <c r="A39" s="12">
        <v>35</v>
      </c>
      <c r="B39" s="105" t="str">
        <f>'PS dvorana'!B36</f>
        <v>LAZ</v>
      </c>
      <c r="C39" s="72">
        <f>IFERROR(VLOOKUP('12'!B37,'PS dvorana'!$B$4:$I$108,8,FALSE),"")</f>
        <v>700</v>
      </c>
      <c r="D39" s="72"/>
      <c r="E39" s="72"/>
      <c r="F39" s="72">
        <f>IFERROR(VLOOKUP('12'!B37,'PS van stadiona'!$B$4:$I$123,8,FALSE),"")</f>
        <v>2350</v>
      </c>
      <c r="G39" s="72"/>
      <c r="H39" s="72"/>
      <c r="I39" s="72"/>
      <c r="J39" s="72"/>
      <c r="K39" s="106">
        <f t="shared" si="1"/>
        <v>3050</v>
      </c>
    </row>
    <row r="40" spans="1:11" ht="16.5" x14ac:dyDescent="0.3">
      <c r="A40" s="12">
        <v>36</v>
      </c>
      <c r="B40" s="105" t="str">
        <f>'PS dvorana'!B37</f>
        <v>BKL</v>
      </c>
      <c r="C40" s="72">
        <f>IFERROR(VLOOKUP('12'!B38,'PS dvorana'!$B$4:$I$108,8,FALSE),"")</f>
        <v>650</v>
      </c>
      <c r="D40" s="72"/>
      <c r="E40" s="72"/>
      <c r="F40" s="72" t="str">
        <f>IFERROR(VLOOKUP('12'!B38,'PS van stadiona'!$B$4:$I$123,8,FALSE),"")</f>
        <v/>
      </c>
      <c r="G40" s="72"/>
      <c r="H40" s="72"/>
      <c r="I40" s="72"/>
      <c r="J40" s="72"/>
      <c r="K40" s="106">
        <f t="shared" si="1"/>
        <v>650</v>
      </c>
    </row>
    <row r="41" spans="1:11" ht="16.5" x14ac:dyDescent="0.3">
      <c r="A41" s="12">
        <v>37</v>
      </c>
      <c r="B41" s="105" t="str">
        <f>'PS dvorana'!B43</f>
        <v>ČAČ</v>
      </c>
      <c r="C41" s="72">
        <f>IFERROR(VLOOKUP('12'!B44,'PS dvorana'!$B$4:$I$108,8,FALSE),"")</f>
        <v>450</v>
      </c>
      <c r="D41" s="72"/>
      <c r="E41" s="72"/>
      <c r="F41" s="72">
        <f>IFERROR(VLOOKUP('12'!B44,'PS van stadiona'!$B$4:$I$123,8,FALSE),"")</f>
        <v>2700</v>
      </c>
      <c r="G41" s="72"/>
      <c r="H41" s="72"/>
      <c r="I41" s="72">
        <v>200</v>
      </c>
      <c r="J41" s="72"/>
      <c r="K41" s="106">
        <f t="shared" si="1"/>
        <v>3350</v>
      </c>
    </row>
    <row r="42" spans="1:11" ht="16.5" x14ac:dyDescent="0.3">
      <c r="A42" s="12">
        <v>38</v>
      </c>
      <c r="B42" s="105" t="e">
        <f>'PS dvorana'!#REF!</f>
        <v>#REF!</v>
      </c>
      <c r="C42" s="72" t="str">
        <f>IFERROR(VLOOKUP('12'!B76,'PS dvorana'!$B$4:$I$108,8,FALSE),"")</f>
        <v/>
      </c>
      <c r="D42" s="72"/>
      <c r="E42" s="72"/>
      <c r="F42" s="72" t="str">
        <f>IFERROR(VLOOKUP('12'!B76,'PS van stadiona'!$B$4:$I$123,8,FALSE),"")</f>
        <v/>
      </c>
      <c r="G42" s="72"/>
      <c r="H42" s="72"/>
      <c r="I42" s="72">
        <v>150</v>
      </c>
      <c r="J42" s="72"/>
      <c r="K42" s="106">
        <f t="shared" si="1"/>
        <v>150</v>
      </c>
    </row>
    <row r="43" spans="1:11" ht="16.5" x14ac:dyDescent="0.3">
      <c r="A43" s="12">
        <v>39</v>
      </c>
      <c r="B43" s="105" t="str">
        <f>'PS dvorana'!B38</f>
        <v>NIŠ</v>
      </c>
      <c r="C43" s="72">
        <f>IFERROR(VLOOKUP('12'!B39,'PS dvorana'!$B$4:$I$108,8,FALSE),"")</f>
        <v>600</v>
      </c>
      <c r="D43" s="72"/>
      <c r="E43" s="72"/>
      <c r="F43" s="72" t="str">
        <f>IFERROR(VLOOKUP('12'!B39,'PS van stadiona'!$B$4:$I$123,8,FALSE),"")</f>
        <v/>
      </c>
      <c r="G43" s="72"/>
      <c r="H43" s="72"/>
      <c r="I43" s="72"/>
      <c r="J43" s="72"/>
      <c r="K43" s="106">
        <f t="shared" si="1"/>
        <v>600</v>
      </c>
    </row>
    <row r="44" spans="1:11" ht="16.5" x14ac:dyDescent="0.3">
      <c r="A44" s="12">
        <v>40</v>
      </c>
      <c r="B44" s="105" t="str">
        <f>'PS dvorana'!B67</f>
        <v>PRI</v>
      </c>
      <c r="C44" s="72">
        <f>IFERROR(VLOOKUP('12'!B68,'PS dvorana'!$B$4:$I$108,8,FALSE),"")</f>
        <v>0</v>
      </c>
      <c r="D44" s="72"/>
      <c r="E44" s="72"/>
      <c r="F44" s="72" t="str">
        <f>IFERROR(VLOOKUP('12'!B68,'PS van stadiona'!$B$4:$I$123,8,FALSE),"")</f>
        <v/>
      </c>
      <c r="G44" s="72"/>
      <c r="H44" s="72"/>
      <c r="I44" s="72"/>
      <c r="J44" s="72">
        <v>600</v>
      </c>
      <c r="K44" s="106">
        <f t="shared" si="1"/>
        <v>600</v>
      </c>
    </row>
    <row r="45" spans="1:11" ht="16.5" x14ac:dyDescent="0.3">
      <c r="A45" s="12">
        <v>41</v>
      </c>
      <c r="B45" s="105" t="str">
        <f>'PS dvorana'!B40</f>
        <v>HMK</v>
      </c>
      <c r="C45" s="72">
        <f>IFERROR(VLOOKUP('12'!B41,'PS dvorana'!$B$4:$I$108,8,FALSE),"")</f>
        <v>550</v>
      </c>
      <c r="D45" s="72"/>
      <c r="E45" s="72"/>
      <c r="F45" s="72">
        <f>IFERROR(VLOOKUP('12'!B41,'PS van stadiona'!$B$4:$I$123,8,FALSE),"")</f>
        <v>1100</v>
      </c>
      <c r="G45" s="72"/>
      <c r="H45" s="72"/>
      <c r="I45" s="72"/>
      <c r="J45" s="72"/>
      <c r="K45" s="106">
        <f t="shared" si="1"/>
        <v>1650</v>
      </c>
    </row>
    <row r="46" spans="1:11" ht="16.5" x14ac:dyDescent="0.3">
      <c r="A46" s="12">
        <v>42</v>
      </c>
      <c r="B46" s="105" t="str">
        <f>'PS dvorana'!B46</f>
        <v>PKI</v>
      </c>
      <c r="C46" s="72">
        <f>IFERROR(VLOOKUP('12'!B47,'PS dvorana'!$B$4:$I$108,8,FALSE),"")</f>
        <v>400</v>
      </c>
      <c r="D46" s="72"/>
      <c r="E46" s="72"/>
      <c r="F46" s="72" t="str">
        <f>IFERROR(VLOOKUP('12'!B47,'PS van stadiona'!$B$4:$I$123,8,FALSE),"")</f>
        <v/>
      </c>
      <c r="G46" s="72"/>
      <c r="H46" s="72"/>
      <c r="I46" s="72">
        <v>150</v>
      </c>
      <c r="J46" s="72"/>
      <c r="K46" s="106">
        <f t="shared" si="1"/>
        <v>550</v>
      </c>
    </row>
    <row r="47" spans="1:11" ht="16.5" x14ac:dyDescent="0.3">
      <c r="A47" s="12">
        <v>43</v>
      </c>
      <c r="B47" s="105" t="str">
        <f>'PS dvorana'!B41</f>
        <v>DUL</v>
      </c>
      <c r="C47" s="72">
        <f>IFERROR(VLOOKUP('12'!B42,'PS dvorana'!$B$4:$I$108,8,FALSE),"")</f>
        <v>500</v>
      </c>
      <c r="D47" s="72"/>
      <c r="E47" s="72"/>
      <c r="F47" s="72" t="str">
        <f>IFERROR(VLOOKUP('12'!B42,'PS van stadiona'!$B$4:$I$123,8,FALSE),"")</f>
        <v/>
      </c>
      <c r="G47" s="72"/>
      <c r="H47" s="72"/>
      <c r="I47" s="72"/>
      <c r="J47" s="72"/>
      <c r="K47" s="106">
        <f t="shared" si="1"/>
        <v>500</v>
      </c>
    </row>
    <row r="48" spans="1:11" ht="16.5" x14ac:dyDescent="0.3">
      <c r="A48" s="12">
        <v>44</v>
      </c>
      <c r="B48" s="105" t="str">
        <f>'PS dvorana'!B42</f>
        <v>SPM</v>
      </c>
      <c r="C48" s="72">
        <f>IFERROR(VLOOKUP('12'!B43,'PS dvorana'!$B$4:$I$108,8,FALSE),"")</f>
        <v>450</v>
      </c>
      <c r="D48" s="72"/>
      <c r="E48" s="72"/>
      <c r="F48" s="72" t="str">
        <f>IFERROR(VLOOKUP('12'!B43,'PS van stadiona'!$B$4:$I$123,8,FALSE),"")</f>
        <v/>
      </c>
      <c r="G48" s="72"/>
      <c r="H48" s="72"/>
      <c r="I48" s="72"/>
      <c r="J48" s="72"/>
      <c r="K48" s="106">
        <f t="shared" si="1"/>
        <v>450</v>
      </c>
    </row>
    <row r="49" spans="1:11" ht="16.5" x14ac:dyDescent="0.3">
      <c r="A49" s="12">
        <v>45</v>
      </c>
      <c r="B49" s="105" t="str">
        <f>'PS dvorana'!B48</f>
        <v>CER</v>
      </c>
      <c r="C49" s="72">
        <f>IFERROR(VLOOKUP('12'!B49,'PS dvorana'!$B$4:$I$108,8,FALSE),"")</f>
        <v>300</v>
      </c>
      <c r="D49" s="72"/>
      <c r="E49" s="72"/>
      <c r="F49" s="72" t="str">
        <f>IFERROR(VLOOKUP('12'!B49,'PS van stadiona'!$B$4:$I$123,8,FALSE),"")</f>
        <v/>
      </c>
      <c r="G49" s="72"/>
      <c r="H49" s="72"/>
      <c r="I49" s="72">
        <v>150</v>
      </c>
      <c r="J49" s="72"/>
      <c r="K49" s="106">
        <f t="shared" si="1"/>
        <v>450</v>
      </c>
    </row>
    <row r="50" spans="1:11" ht="16.5" x14ac:dyDescent="0.3">
      <c r="A50" s="12">
        <v>46</v>
      </c>
      <c r="B50" s="105" t="str">
        <f>'PS dvorana'!B49</f>
        <v>RNI</v>
      </c>
      <c r="C50" s="72">
        <f>IFERROR(VLOOKUP('12'!B50,'PS dvorana'!$B$4:$I$108,8,FALSE),"")</f>
        <v>300</v>
      </c>
      <c r="D50" s="72"/>
      <c r="E50" s="72"/>
      <c r="F50" s="72">
        <f>IFERROR(VLOOKUP('12'!B50,'PS van stadiona'!$B$4:$I$123,8,FALSE),"")</f>
        <v>0</v>
      </c>
      <c r="G50" s="72"/>
      <c r="H50" s="72"/>
      <c r="I50" s="72">
        <v>150</v>
      </c>
      <c r="J50" s="72"/>
      <c r="K50" s="106">
        <f t="shared" si="1"/>
        <v>450</v>
      </c>
    </row>
    <row r="51" spans="1:11" ht="16.5" x14ac:dyDescent="0.3">
      <c r="A51" s="12">
        <v>47</v>
      </c>
      <c r="B51" s="105" t="str">
        <f>'PS dvorana'!B45</f>
        <v>VVA</v>
      </c>
      <c r="C51" s="72">
        <f>IFERROR(VLOOKUP('12'!B46,'PS dvorana'!$B$4:$I$108,8,FALSE),"")</f>
        <v>400</v>
      </c>
      <c r="D51" s="72"/>
      <c r="E51" s="72"/>
      <c r="F51" s="72">
        <f>IFERROR(VLOOKUP('12'!B46,'PS van stadiona'!$B$4:$I$123,8,FALSE),"")</f>
        <v>0</v>
      </c>
      <c r="G51" s="72"/>
      <c r="H51" s="72"/>
      <c r="I51" s="72"/>
      <c r="J51" s="72"/>
      <c r="K51" s="106">
        <f t="shared" si="1"/>
        <v>400</v>
      </c>
    </row>
    <row r="52" spans="1:11" ht="16.5" x14ac:dyDescent="0.3">
      <c r="A52" s="12">
        <v>48</v>
      </c>
      <c r="B52" s="105" t="e">
        <f>'PS dvorana'!#REF!</f>
        <v>#REF!</v>
      </c>
      <c r="C52" s="72" t="str">
        <f>IFERROR(VLOOKUP('12'!B75,'PS dvorana'!$B$4:$I$108,8,FALSE),"")</f>
        <v/>
      </c>
      <c r="D52" s="72"/>
      <c r="E52" s="72"/>
      <c r="F52" s="72" t="str">
        <f>IFERROR(VLOOKUP('12'!B75,'PS van stadiona'!$B$4:$I$123,8,FALSE),"")</f>
        <v/>
      </c>
      <c r="G52" s="72"/>
      <c r="H52" s="72"/>
      <c r="I52" s="72"/>
      <c r="J52" s="72"/>
      <c r="K52" s="106">
        <f t="shared" si="1"/>
        <v>0</v>
      </c>
    </row>
    <row r="53" spans="1:11" ht="16.5" x14ac:dyDescent="0.3">
      <c r="A53" s="12">
        <v>49</v>
      </c>
      <c r="B53" s="105" t="e">
        <f>'PS dvorana'!#REF!</f>
        <v>#REF!</v>
      </c>
      <c r="C53" s="72" t="str">
        <f>IFERROR(VLOOKUP('12'!B77,'PS dvorana'!$B$4:$I$108,8,FALSE),"")</f>
        <v/>
      </c>
      <c r="D53" s="72"/>
      <c r="E53" s="72"/>
      <c r="F53" s="72" t="str">
        <f>IFERROR(VLOOKUP('12'!B77,'PS van stadiona'!$B$4:$I$123,8,FALSE),"")</f>
        <v/>
      </c>
      <c r="G53" s="72"/>
      <c r="H53" s="72"/>
      <c r="I53" s="72"/>
      <c r="J53" s="72"/>
      <c r="K53" s="106">
        <f t="shared" si="1"/>
        <v>0</v>
      </c>
    </row>
    <row r="54" spans="1:11" ht="16.5" x14ac:dyDescent="0.3">
      <c r="A54" s="12">
        <v>50</v>
      </c>
      <c r="B54" s="105" t="str">
        <f>'PS dvorana'!B47</f>
        <v>KRA</v>
      </c>
      <c r="C54" s="72">
        <f>IFERROR(VLOOKUP('12'!B48,'PS dvorana'!$B$4:$I$108,8,FALSE),"")</f>
        <v>300</v>
      </c>
      <c r="D54" s="72"/>
      <c r="E54" s="72"/>
      <c r="F54" s="72" t="str">
        <f>IFERROR(VLOOKUP('12'!B48,'PS van stadiona'!$B$4:$I$123,8,FALSE),"")</f>
        <v/>
      </c>
      <c r="G54" s="72"/>
      <c r="H54" s="72"/>
      <c r="I54" s="72"/>
      <c r="J54" s="72"/>
      <c r="K54" s="106">
        <f t="shared" si="1"/>
        <v>300</v>
      </c>
    </row>
    <row r="55" spans="1:11" ht="16.5" x14ac:dyDescent="0.3">
      <c r="A55" s="12">
        <v>51</v>
      </c>
      <c r="B55" s="105" t="str">
        <f>'PS dvorana'!B50</f>
        <v>MLD</v>
      </c>
      <c r="C55" s="72">
        <f>IFERROR(VLOOKUP('12'!B51,'PS dvorana'!$B$4:$I$108,8,FALSE),"")</f>
        <v>200</v>
      </c>
      <c r="D55" s="72"/>
      <c r="E55" s="72"/>
      <c r="F55" s="72" t="str">
        <f>IFERROR(VLOOKUP('12'!B51,'PS van stadiona'!$B$4:$I$123,8,FALSE),"")</f>
        <v/>
      </c>
      <c r="G55" s="72"/>
      <c r="H55" s="72"/>
      <c r="I55" s="72"/>
      <c r="J55" s="72"/>
      <c r="K55" s="106">
        <f t="shared" si="1"/>
        <v>200</v>
      </c>
    </row>
    <row r="56" spans="1:11" ht="16.5" x14ac:dyDescent="0.3">
      <c r="A56" s="12">
        <v>52</v>
      </c>
      <c r="B56" s="105" t="str">
        <f>'PS dvorana'!B51</f>
        <v>PAP</v>
      </c>
      <c r="C56" s="72">
        <f>IFERROR(VLOOKUP('12'!B52,'PS dvorana'!$B$4:$I$108,8,FALSE),"")</f>
        <v>150</v>
      </c>
      <c r="D56" s="72"/>
      <c r="E56" s="72"/>
      <c r="F56" s="72">
        <f>IFERROR(VLOOKUP('12'!B52,'PS van stadiona'!$B$4:$I$123,8,FALSE),"")</f>
        <v>0</v>
      </c>
      <c r="G56" s="72"/>
      <c r="H56" s="72"/>
      <c r="I56" s="72"/>
      <c r="J56" s="72"/>
      <c r="K56" s="106">
        <f t="shared" si="1"/>
        <v>150</v>
      </c>
    </row>
    <row r="57" spans="1:11" ht="16.5" x14ac:dyDescent="0.3">
      <c r="A57" s="12">
        <v>53</v>
      </c>
      <c r="B57" s="105" t="str">
        <f>'PS dvorana'!B52</f>
        <v>SOP</v>
      </c>
      <c r="C57" s="72">
        <f>IFERROR(VLOOKUP('12'!B53,'PS dvorana'!$B$4:$I$108,8,FALSE),"")</f>
        <v>100</v>
      </c>
      <c r="D57" s="72"/>
      <c r="E57" s="72"/>
      <c r="F57" s="72">
        <f>IFERROR(VLOOKUP('12'!B53,'PS van stadiona'!$B$4:$I$123,8,FALSE),"")</f>
        <v>0</v>
      </c>
      <c r="G57" s="72"/>
      <c r="H57" s="72"/>
      <c r="I57" s="72"/>
      <c r="J57" s="72"/>
      <c r="K57" s="106">
        <f t="shared" si="1"/>
        <v>100</v>
      </c>
    </row>
    <row r="58" spans="1:11" ht="16.5" x14ac:dyDescent="0.3">
      <c r="A58" s="12">
        <v>54</v>
      </c>
      <c r="B58" s="105" t="str">
        <f>'PS dvorana'!B53</f>
        <v>JSP</v>
      </c>
      <c r="C58" s="72">
        <f>IFERROR(VLOOKUP('12'!B54,'PS dvorana'!$B$4:$I$108,8,FALSE),"")</f>
        <v>100</v>
      </c>
      <c r="D58" s="72"/>
      <c r="E58" s="72"/>
      <c r="F58" s="72" t="str">
        <f>IFERROR(VLOOKUP('12'!B54,'PS van stadiona'!$B$4:$I$123,8,FALSE),"")</f>
        <v/>
      </c>
      <c r="G58" s="72"/>
      <c r="H58" s="72"/>
      <c r="I58" s="72"/>
      <c r="J58" s="72"/>
      <c r="K58" s="106">
        <f t="shared" si="1"/>
        <v>100</v>
      </c>
    </row>
    <row r="59" spans="1:11" ht="16.5" x14ac:dyDescent="0.3">
      <c r="A59" s="12">
        <v>55</v>
      </c>
      <c r="B59" s="105" t="str">
        <f>'PS dvorana'!B54</f>
        <v>BLD</v>
      </c>
      <c r="C59" s="72">
        <f>IFERROR(VLOOKUP('12'!B55,'PS dvorana'!$B$4:$I$108,8,FALSE),"")</f>
        <v>100</v>
      </c>
      <c r="D59" s="72"/>
      <c r="E59" s="72"/>
      <c r="F59" s="72" t="str">
        <f>IFERROR(VLOOKUP('12'!B55,'PS van stadiona'!$B$4:$I$123,8,FALSE),"")</f>
        <v/>
      </c>
      <c r="G59" s="72"/>
      <c r="H59" s="72"/>
      <c r="I59" s="72"/>
      <c r="J59" s="72"/>
      <c r="K59" s="106">
        <f t="shared" si="1"/>
        <v>100</v>
      </c>
    </row>
    <row r="60" spans="1:11" ht="16.5" x14ac:dyDescent="0.3">
      <c r="A60" s="12">
        <v>56</v>
      </c>
      <c r="B60" s="105" t="str">
        <f>'PS dvorana'!B94</f>
        <v>VAK</v>
      </c>
      <c r="C60" s="72">
        <f>IFERROR(VLOOKUP('12'!B91,'PS dvorana'!$B$4:$I$108,8,FALSE),"")</f>
        <v>0</v>
      </c>
      <c r="D60" s="72"/>
      <c r="E60" s="72"/>
      <c r="F60" s="72"/>
      <c r="G60" s="72"/>
      <c r="H60" s="72"/>
      <c r="I60" s="72">
        <v>50</v>
      </c>
      <c r="J60" s="72"/>
      <c r="K60" s="106">
        <f t="shared" si="1"/>
        <v>50</v>
      </c>
    </row>
    <row r="61" spans="1:11" ht="16.5" x14ac:dyDescent="0.3">
      <c r="A61" s="12">
        <v>57</v>
      </c>
      <c r="B61" s="105" t="str">
        <f>'PS dvorana'!B55</f>
        <v>BSK</v>
      </c>
      <c r="C61" s="72">
        <f>IFERROR(VLOOKUP('12'!B56,'PS dvorana'!$B$4:$I$108,8,FALSE),"")</f>
        <v>0</v>
      </c>
      <c r="D61" s="72"/>
      <c r="E61" s="72"/>
      <c r="F61" s="72">
        <f>IFERROR(VLOOKUP('12'!B56,'PS van stadiona'!$B$4:$I$123,8,FALSE),"")</f>
        <v>0</v>
      </c>
      <c r="G61" s="72"/>
      <c r="H61" s="72"/>
      <c r="I61" s="72"/>
      <c r="J61" s="72"/>
      <c r="K61" s="106">
        <f t="shared" si="1"/>
        <v>0</v>
      </c>
    </row>
    <row r="62" spans="1:11" ht="16.5" x14ac:dyDescent="0.3">
      <c r="A62" s="12">
        <v>58</v>
      </c>
      <c r="B62" s="105" t="str">
        <f>'PS dvorana'!B56</f>
        <v>FGNS</v>
      </c>
      <c r="C62" s="72">
        <f>IFERROR(VLOOKUP('12'!B57,'PS dvorana'!$B$4:$I$108,8,FALSE),"")</f>
        <v>0</v>
      </c>
      <c r="D62" s="72"/>
      <c r="E62" s="72"/>
      <c r="F62" s="72">
        <f>IFERROR(VLOOKUP('12'!B57,'PS van stadiona'!$B$4:$I$123,8,FALSE),"")</f>
        <v>0</v>
      </c>
      <c r="G62" s="72"/>
      <c r="H62" s="72"/>
      <c r="I62" s="72"/>
      <c r="J62" s="72"/>
      <c r="K62" s="106">
        <f t="shared" si="1"/>
        <v>0</v>
      </c>
    </row>
    <row r="63" spans="1:11" ht="16.5" x14ac:dyDescent="0.3">
      <c r="A63" s="12">
        <v>59</v>
      </c>
      <c r="B63" s="105" t="str">
        <f>'PS dvorana'!B57</f>
        <v>INĐ</v>
      </c>
      <c r="C63" s="72">
        <f>IFERROR(VLOOKUP('12'!B58,'PS dvorana'!$B$4:$I$108,8,FALSE),"")</f>
        <v>0</v>
      </c>
      <c r="D63" s="72"/>
      <c r="E63" s="72"/>
      <c r="F63" s="72" t="str">
        <f>IFERROR(VLOOKUP('12'!B58,'PS van stadiona'!$B$4:$I$123,8,FALSE),"")</f>
        <v/>
      </c>
      <c r="G63" s="72"/>
      <c r="H63" s="72"/>
      <c r="I63" s="72"/>
      <c r="J63" s="72"/>
      <c r="K63" s="106">
        <f t="shared" si="1"/>
        <v>0</v>
      </c>
    </row>
    <row r="64" spans="1:11" ht="16.5" x14ac:dyDescent="0.3">
      <c r="A64" s="12">
        <v>60</v>
      </c>
      <c r="B64" s="105" t="str">
        <f>'PS dvorana'!B58</f>
        <v>NMN</v>
      </c>
      <c r="C64" s="72">
        <f>IFERROR(VLOOKUP('12'!B59,'PS dvorana'!$B$4:$I$108,8,FALSE),"")</f>
        <v>0</v>
      </c>
      <c r="D64" s="72"/>
      <c r="E64" s="72"/>
      <c r="F64" s="72" t="str">
        <f>IFERROR(VLOOKUP('12'!B59,'PS van stadiona'!$B$4:$I$123,8,FALSE),"")</f>
        <v/>
      </c>
      <c r="G64" s="72"/>
      <c r="H64" s="72"/>
      <c r="I64" s="72"/>
      <c r="J64" s="72"/>
      <c r="K64" s="106">
        <f t="shared" ref="K64:K95" si="2">SUM(C64:J64)</f>
        <v>0</v>
      </c>
    </row>
    <row r="65" spans="1:11" ht="16.5" x14ac:dyDescent="0.3">
      <c r="A65" s="12">
        <v>61</v>
      </c>
      <c r="B65" s="105" t="str">
        <f>'PS dvorana'!B59</f>
        <v>SAK</v>
      </c>
      <c r="C65" s="72">
        <f>IFERROR(VLOOKUP('12'!B60,'PS dvorana'!$B$4:$I$108,8,FALSE),"")</f>
        <v>0</v>
      </c>
      <c r="D65" s="72"/>
      <c r="E65" s="72"/>
      <c r="F65" s="72" t="str">
        <f>IFERROR(VLOOKUP('12'!B60,'PS van stadiona'!$B$4:$I$123,8,FALSE),"")</f>
        <v/>
      </c>
      <c r="G65" s="72"/>
      <c r="H65" s="72"/>
      <c r="I65" s="72"/>
      <c r="J65" s="72"/>
      <c r="K65" s="106">
        <f t="shared" si="2"/>
        <v>0</v>
      </c>
    </row>
    <row r="66" spans="1:11" ht="16.5" x14ac:dyDescent="0.3">
      <c r="A66" s="12">
        <v>62</v>
      </c>
      <c r="B66" s="105" t="str">
        <f>'PS dvorana'!B60</f>
        <v>SOV</v>
      </c>
      <c r="C66" s="72">
        <f>IFERROR(VLOOKUP('12'!B61,'PS dvorana'!$B$4:$I$108,8,FALSE),"")</f>
        <v>0</v>
      </c>
      <c r="D66" s="72"/>
      <c r="E66" s="72"/>
      <c r="F66" s="72" t="str">
        <f>IFERROR(VLOOKUP('12'!B61,'PS van stadiona'!$B$4:$I$123,8,FALSE),"")</f>
        <v/>
      </c>
      <c r="G66" s="72"/>
      <c r="H66" s="72"/>
      <c r="I66" s="72"/>
      <c r="J66" s="72"/>
      <c r="K66" s="106">
        <f t="shared" si="2"/>
        <v>0</v>
      </c>
    </row>
    <row r="67" spans="1:11" ht="16.5" x14ac:dyDescent="0.3">
      <c r="A67" s="12">
        <v>63</v>
      </c>
      <c r="B67" s="105" t="str">
        <f>'PS dvorana'!B61</f>
        <v>ESP</v>
      </c>
      <c r="C67" s="72">
        <f>IFERROR(VLOOKUP('12'!B62,'PS dvorana'!$B$4:$I$108,8,FALSE),"")</f>
        <v>0</v>
      </c>
      <c r="D67" s="72"/>
      <c r="E67" s="72"/>
      <c r="F67" s="72" t="str">
        <f>IFERROR(VLOOKUP('12'!B62,'PS van stadiona'!$B$4:$I$123,8,FALSE),"")</f>
        <v/>
      </c>
      <c r="G67" s="72"/>
      <c r="H67" s="72"/>
      <c r="I67" s="72"/>
      <c r="J67" s="72"/>
      <c r="K67" s="106">
        <f t="shared" si="2"/>
        <v>0</v>
      </c>
    </row>
    <row r="68" spans="1:11" ht="16.5" x14ac:dyDescent="0.3">
      <c r="A68" s="12">
        <v>64</v>
      </c>
      <c r="B68" s="105" t="str">
        <f>'PS dvorana'!B62</f>
        <v>ATV</v>
      </c>
      <c r="C68" s="72">
        <f>IFERROR(VLOOKUP('12'!B63,'PS dvorana'!$B$4:$I$108,8,FALSE),"")</f>
        <v>0</v>
      </c>
      <c r="D68" s="72"/>
      <c r="E68" s="72"/>
      <c r="F68" s="72" t="str">
        <f>IFERROR(VLOOKUP('12'!B63,'PS van stadiona'!$B$4:$I$123,8,FALSE),"")</f>
        <v/>
      </c>
      <c r="G68" s="72"/>
      <c r="H68" s="72"/>
      <c r="I68" s="72"/>
      <c r="J68" s="72"/>
      <c r="K68" s="106">
        <f t="shared" si="2"/>
        <v>0</v>
      </c>
    </row>
    <row r="69" spans="1:11" ht="16.5" x14ac:dyDescent="0.3">
      <c r="A69" s="12">
        <v>65</v>
      </c>
      <c r="B69" s="105" t="str">
        <f>'PS dvorana'!B63</f>
        <v>KIK</v>
      </c>
      <c r="C69" s="72">
        <f>IFERROR(VLOOKUP('12'!B64,'PS dvorana'!$B$4:$I$108,8,FALSE),"")</f>
        <v>0</v>
      </c>
      <c r="D69" s="72"/>
      <c r="E69" s="72"/>
      <c r="F69" s="72" t="str">
        <f>IFERROR(VLOOKUP('12'!B64,'PS van stadiona'!$B$4:$I$123,8,FALSE),"")</f>
        <v/>
      </c>
      <c r="G69" s="72"/>
      <c r="H69" s="72"/>
      <c r="I69" s="72"/>
      <c r="J69" s="72"/>
      <c r="K69" s="106">
        <f t="shared" si="2"/>
        <v>0</v>
      </c>
    </row>
    <row r="70" spans="1:11" ht="16.5" x14ac:dyDescent="0.3">
      <c r="A70" s="12">
        <v>66</v>
      </c>
      <c r="B70" s="105" t="str">
        <f>'PS dvorana'!B64</f>
        <v>KAR</v>
      </c>
      <c r="C70" s="72">
        <f>IFERROR(VLOOKUP('12'!B65,'PS dvorana'!$B$4:$I$108,8,FALSE),"")</f>
        <v>0</v>
      </c>
      <c r="D70" s="72"/>
      <c r="E70" s="72"/>
      <c r="F70" s="72" t="str">
        <f>IFERROR(VLOOKUP('12'!B65,'PS van stadiona'!$B$4:$I$123,8,FALSE),"")</f>
        <v/>
      </c>
      <c r="G70" s="72"/>
      <c r="H70" s="72"/>
      <c r="I70" s="72"/>
      <c r="J70" s="72"/>
      <c r="K70" s="106">
        <f t="shared" si="2"/>
        <v>0</v>
      </c>
    </row>
    <row r="71" spans="1:11" ht="16.5" x14ac:dyDescent="0.3">
      <c r="A71" s="12">
        <v>67</v>
      </c>
      <c r="B71" s="105" t="str">
        <f>'PS dvorana'!B65</f>
        <v>FAP</v>
      </c>
      <c r="C71" s="72">
        <f>IFERROR(VLOOKUP('12'!B66,'PS dvorana'!$B$4:$I$108,8,FALSE),"")</f>
        <v>0</v>
      </c>
      <c r="D71" s="72"/>
      <c r="E71" s="72"/>
      <c r="F71" s="72" t="str">
        <f>IFERROR(VLOOKUP('12'!B66,'PS van stadiona'!$B$4:$I$123,8,FALSE),"")</f>
        <v/>
      </c>
      <c r="G71" s="72"/>
      <c r="H71" s="72"/>
      <c r="I71" s="72"/>
      <c r="J71" s="72"/>
      <c r="K71" s="106">
        <f t="shared" si="2"/>
        <v>0</v>
      </c>
    </row>
    <row r="72" spans="1:11" ht="16.5" x14ac:dyDescent="0.3">
      <c r="A72" s="12">
        <v>68</v>
      </c>
      <c r="B72" s="105" t="str">
        <f>'PS dvorana'!B66</f>
        <v>MKŠ</v>
      </c>
      <c r="C72" s="72">
        <f>IFERROR(VLOOKUP('12'!B67,'PS dvorana'!$B$4:$I$108,8,FALSE),"")</f>
        <v>0</v>
      </c>
      <c r="D72" s="72"/>
      <c r="E72" s="72"/>
      <c r="F72" s="72">
        <f>IFERROR(VLOOKUP('12'!B67,'PS van stadiona'!$B$4:$I$123,8,FALSE),"")</f>
        <v>0</v>
      </c>
      <c r="G72" s="72"/>
      <c r="H72" s="72"/>
      <c r="I72" s="72"/>
      <c r="J72" s="72"/>
      <c r="K72" s="106">
        <f t="shared" si="2"/>
        <v>0</v>
      </c>
    </row>
    <row r="73" spans="1:11" ht="16.5" x14ac:dyDescent="0.3">
      <c r="A73" s="12">
        <v>69</v>
      </c>
      <c r="B73" s="105" t="str">
        <f>'PS dvorana'!B68</f>
        <v>TKM</v>
      </c>
      <c r="C73" s="72">
        <f>IFERROR(VLOOKUP('12'!B69,'PS dvorana'!$B$4:$I$108,8,FALSE),"")</f>
        <v>0</v>
      </c>
      <c r="D73" s="72"/>
      <c r="E73" s="72"/>
      <c r="F73" s="72">
        <f>IFERROR(VLOOKUP('12'!B69,'PS van stadiona'!$B$4:$I$123,8,FALSE),"")</f>
        <v>0</v>
      </c>
      <c r="G73" s="72"/>
      <c r="H73" s="72"/>
      <c r="I73" s="72"/>
      <c r="J73" s="72"/>
      <c r="K73" s="106">
        <f t="shared" si="2"/>
        <v>0</v>
      </c>
    </row>
    <row r="74" spans="1:11" ht="16.5" x14ac:dyDescent="0.3">
      <c r="A74" s="12">
        <v>70</v>
      </c>
      <c r="B74" s="105" t="str">
        <f>'PS dvorana'!B69</f>
        <v>PKNJ</v>
      </c>
      <c r="C74" s="72">
        <f>IFERROR(VLOOKUP('12'!B70,'PS dvorana'!$B$4:$I$108,8,FALSE),"")</f>
        <v>0</v>
      </c>
      <c r="D74" s="72"/>
      <c r="E74" s="72"/>
      <c r="F74" s="72" t="str">
        <f>IFERROR(VLOOKUP('12'!B70,'PS van stadiona'!$B$4:$I$123,8,FALSE),"")</f>
        <v/>
      </c>
      <c r="G74" s="72"/>
      <c r="H74" s="72"/>
      <c r="I74" s="72"/>
      <c r="J74" s="72"/>
      <c r="K74" s="106">
        <f t="shared" si="2"/>
        <v>0</v>
      </c>
    </row>
    <row r="75" spans="1:11" ht="16.5" x14ac:dyDescent="0.3">
      <c r="A75" s="12">
        <v>71</v>
      </c>
      <c r="B75" s="105" t="str">
        <f>'PS dvorana'!B70</f>
        <v>AKD</v>
      </c>
      <c r="C75" s="72">
        <f>IFERROR(VLOOKUP('12'!B71,'PS dvorana'!$B$4:$I$108,8,FALSE),"")</f>
        <v>0</v>
      </c>
      <c r="D75" s="72"/>
      <c r="E75" s="72"/>
      <c r="F75" s="72" t="str">
        <f>IFERROR(VLOOKUP('12'!B71,'PS van stadiona'!$B$4:$I$123,8,FALSE),"")</f>
        <v/>
      </c>
      <c r="G75" s="72"/>
      <c r="H75" s="72"/>
      <c r="I75" s="72"/>
      <c r="J75" s="72"/>
      <c r="K75" s="106">
        <f t="shared" si="2"/>
        <v>0</v>
      </c>
    </row>
    <row r="76" spans="1:11" ht="16.5" x14ac:dyDescent="0.3">
      <c r="A76" s="12">
        <v>72</v>
      </c>
      <c r="B76" s="105" t="str">
        <f>'PS dvorana'!B71</f>
        <v>MLU</v>
      </c>
      <c r="C76" s="72">
        <f>IFERROR(VLOOKUP('12'!B72,'PS dvorana'!$B$4:$I$108,8,FALSE),"")</f>
        <v>0</v>
      </c>
      <c r="D76" s="72"/>
      <c r="E76" s="72"/>
      <c r="F76" s="72">
        <f>IFERROR(VLOOKUP('12'!B72,'PS van stadiona'!$B$4:$I$123,8,FALSE),"")</f>
        <v>500</v>
      </c>
      <c r="G76" s="72"/>
      <c r="H76" s="72"/>
      <c r="I76" s="72"/>
      <c r="J76" s="72"/>
      <c r="K76" s="106">
        <f t="shared" si="2"/>
        <v>500</v>
      </c>
    </row>
    <row r="77" spans="1:11" ht="16.5" x14ac:dyDescent="0.3">
      <c r="A77" s="12">
        <v>73</v>
      </c>
      <c r="B77" s="105" t="str">
        <f>'PS dvorana'!B72</f>
        <v>UŽI</v>
      </c>
      <c r="C77" s="72">
        <f>IFERROR(VLOOKUP('12'!B73,'PS dvorana'!$B$4:$I$108,8,FALSE),"")</f>
        <v>0</v>
      </c>
      <c r="D77" s="72"/>
      <c r="E77" s="72"/>
      <c r="F77" s="72">
        <f>IFERROR(VLOOKUP('12'!B73,'PS van stadiona'!$B$4:$I$123,8,FALSE),"")</f>
        <v>0</v>
      </c>
      <c r="G77" s="72"/>
      <c r="H77" s="72"/>
      <c r="I77" s="72"/>
      <c r="J77" s="72"/>
      <c r="K77" s="106">
        <f t="shared" si="2"/>
        <v>0</v>
      </c>
    </row>
    <row r="78" spans="1:11" ht="16.5" x14ac:dyDescent="0.3">
      <c r="A78" s="12">
        <v>74</v>
      </c>
      <c r="B78" s="105" t="str">
        <f>'PS dvorana'!B73</f>
        <v>TAP</v>
      </c>
      <c r="C78" s="72">
        <f>IFERROR(VLOOKUP('12'!B74,'PS dvorana'!$B$4:$I$108,8,FALSE),"")</f>
        <v>0</v>
      </c>
      <c r="D78" s="72"/>
      <c r="E78" s="72"/>
      <c r="F78" s="72" t="str">
        <f>IFERROR(VLOOKUP('12'!B74,'PS van stadiona'!$B$4:$I$123,8,FALSE),"")</f>
        <v/>
      </c>
      <c r="G78" s="72"/>
      <c r="H78" s="72"/>
      <c r="I78" s="72"/>
      <c r="J78" s="72"/>
      <c r="K78" s="106">
        <f t="shared" si="2"/>
        <v>0</v>
      </c>
    </row>
    <row r="79" spans="1:11" ht="16.5" x14ac:dyDescent="0.3">
      <c r="A79" s="12">
        <v>75</v>
      </c>
      <c r="B79" s="105" t="str">
        <f>'PS dvorana'!B74</f>
        <v>AKB</v>
      </c>
      <c r="C79" s="72">
        <f>IFERROR(VLOOKUP('12'!B78,'PS dvorana'!$B$4:$I$108,8,FALSE),"")</f>
        <v>0</v>
      </c>
      <c r="D79" s="72"/>
      <c r="E79" s="72"/>
      <c r="F79" s="72" t="str">
        <f>IFERROR(VLOOKUP('12'!B75,'PS van stadiona'!$B$4:$I$123,8,FALSE),"")</f>
        <v/>
      </c>
      <c r="G79" s="72"/>
      <c r="H79" s="72"/>
      <c r="I79" s="72"/>
      <c r="J79" s="72"/>
      <c r="K79" s="106">
        <f t="shared" si="2"/>
        <v>0</v>
      </c>
    </row>
    <row r="80" spans="1:11" ht="16.5" x14ac:dyDescent="0.3">
      <c r="A80" s="12">
        <v>76</v>
      </c>
      <c r="B80" s="105" t="str">
        <f>'PS dvorana'!B75</f>
        <v>BEČ</v>
      </c>
      <c r="C80" s="72">
        <f>IFERROR(VLOOKUP('12'!B79,'PS dvorana'!$B$4:$I$108,8,FALSE),"")</f>
        <v>0</v>
      </c>
      <c r="D80" s="72"/>
      <c r="E80" s="72"/>
      <c r="F80" s="72"/>
      <c r="G80" s="72"/>
      <c r="H80" s="72"/>
      <c r="I80" s="72"/>
      <c r="J80" s="72"/>
      <c r="K80" s="106">
        <f t="shared" si="2"/>
        <v>0</v>
      </c>
    </row>
    <row r="81" spans="1:11" ht="16.5" x14ac:dyDescent="0.3">
      <c r="A81" s="12">
        <v>77</v>
      </c>
      <c r="B81" s="105" t="str">
        <f>'PS dvorana'!B76</f>
        <v>BSK</v>
      </c>
      <c r="C81" s="72">
        <f>IFERROR(VLOOKUP('12'!B80,'PS dvorana'!$B$4:$I$108,8,FALSE),"")</f>
        <v>0</v>
      </c>
      <c r="D81" s="72"/>
      <c r="E81" s="72"/>
      <c r="F81" s="72"/>
      <c r="G81" s="72"/>
      <c r="H81" s="72"/>
      <c r="I81" s="72"/>
      <c r="J81" s="72"/>
      <c r="K81" s="106">
        <f t="shared" si="2"/>
        <v>0</v>
      </c>
    </row>
    <row r="82" spans="1:11" ht="16.5" x14ac:dyDescent="0.3">
      <c r="A82" s="12">
        <v>78</v>
      </c>
      <c r="B82" s="105" t="str">
        <f>'PS dvorana'!B77</f>
        <v>CJB</v>
      </c>
      <c r="C82" s="72">
        <f>IFERROR(VLOOKUP('12'!B81,'PS dvorana'!$B$4:$I$108,8,FALSE),"")</f>
        <v>0</v>
      </c>
      <c r="D82" s="72"/>
      <c r="E82" s="72"/>
      <c r="F82" s="72">
        <f>IFERROR(VLOOKUP('12'!B78,'PS van stadiona'!$B$4:$I$123,8,FALSE),"")</f>
        <v>0</v>
      </c>
      <c r="G82" s="72"/>
      <c r="H82" s="72"/>
      <c r="I82" s="72"/>
      <c r="J82" s="72"/>
      <c r="K82" s="106">
        <f t="shared" si="2"/>
        <v>0</v>
      </c>
    </row>
    <row r="83" spans="1:11" ht="16.5" x14ac:dyDescent="0.3">
      <c r="A83" s="12">
        <v>79</v>
      </c>
      <c r="B83" s="105" t="str">
        <f>'PS dvorana'!B79</f>
        <v>DTPM</v>
      </c>
      <c r="C83" s="72">
        <f>IFERROR(VLOOKUP('12'!B82,'PS dvorana'!$B$4:$I$108,8,FALSE),"")</f>
        <v>0</v>
      </c>
      <c r="D83" s="72"/>
      <c r="E83" s="72"/>
      <c r="F83" s="72">
        <f>IFERROR(VLOOKUP('12'!B79,'PS van stadiona'!$B$4:$I$123,8,FALSE),"")</f>
        <v>0</v>
      </c>
      <c r="G83" s="72"/>
      <c r="H83" s="72"/>
      <c r="I83" s="72"/>
      <c r="J83" s="72"/>
      <c r="K83" s="106">
        <f t="shared" si="2"/>
        <v>0</v>
      </c>
    </row>
    <row r="84" spans="1:11" ht="16.5" x14ac:dyDescent="0.3">
      <c r="A84" s="12">
        <v>80</v>
      </c>
      <c r="B84" s="105" t="str">
        <f>'PS dvorana'!B80</f>
        <v>JIV</v>
      </c>
      <c r="C84" s="72">
        <f>IFERROR(VLOOKUP('12'!B83,'PS dvorana'!$B$4:$I$108,8,FALSE),"")</f>
        <v>0</v>
      </c>
      <c r="D84" s="72"/>
      <c r="E84" s="72"/>
      <c r="F84" s="72">
        <f>IFERROR(VLOOKUP('12'!B80,'PS van stadiona'!$B$4:$I$123,8,FALSE),"")</f>
        <v>0</v>
      </c>
      <c r="G84" s="72"/>
      <c r="H84" s="72"/>
      <c r="I84" s="72"/>
      <c r="J84" s="72"/>
      <c r="K84" s="106">
        <f t="shared" si="2"/>
        <v>0</v>
      </c>
    </row>
    <row r="85" spans="1:11" ht="16.5" x14ac:dyDescent="0.3">
      <c r="A85" s="12">
        <v>81</v>
      </c>
      <c r="B85" s="105" t="str">
        <f>'PS dvorana'!B82</f>
        <v>STT</v>
      </c>
      <c r="C85" s="72">
        <f>IFERROR(VLOOKUP('12'!B84,'PS dvorana'!$B$4:$I$108,8,FALSE),"")</f>
        <v>0</v>
      </c>
      <c r="D85" s="72"/>
      <c r="E85" s="72"/>
      <c r="F85" s="72">
        <f>IFERROR(VLOOKUP('12'!B81,'PS van stadiona'!$B$4:$I$123,8,FALSE),"")</f>
        <v>0</v>
      </c>
      <c r="G85" s="72"/>
      <c r="H85" s="72"/>
      <c r="I85" s="72"/>
      <c r="J85" s="72"/>
      <c r="K85" s="106">
        <f t="shared" si="2"/>
        <v>0</v>
      </c>
    </row>
    <row r="86" spans="1:11" ht="16.5" x14ac:dyDescent="0.3">
      <c r="A86" s="12">
        <v>82</v>
      </c>
      <c r="B86" s="105" t="str">
        <f>'PS dvorana'!B85</f>
        <v>TKM</v>
      </c>
      <c r="C86" s="72">
        <f>IFERROR(VLOOKUP('12'!B85,'PS dvorana'!$B$4:$I$108,8,FALSE),"")</f>
        <v>0</v>
      </c>
      <c r="D86" s="72"/>
      <c r="E86" s="72"/>
      <c r="F86" s="72">
        <f>IFERROR(VLOOKUP('12'!B82,'PS van stadiona'!$B$4:$I$123,8,FALSE),"")</f>
        <v>0</v>
      </c>
      <c r="G86" s="72"/>
      <c r="H86" s="72"/>
      <c r="I86" s="72"/>
      <c r="J86" s="72"/>
      <c r="K86" s="106">
        <f t="shared" si="2"/>
        <v>0</v>
      </c>
    </row>
    <row r="87" spans="1:11" ht="16.5" x14ac:dyDescent="0.3">
      <c r="A87" s="12">
        <v>83</v>
      </c>
      <c r="B87" s="105" t="str">
        <f>'PS dvorana'!B87</f>
        <v>VMV</v>
      </c>
      <c r="C87" s="72">
        <f>IFERROR(VLOOKUP('12'!B86,'PS dvorana'!$B$4:$I$108,8,FALSE),"")</f>
        <v>0</v>
      </c>
      <c r="D87" s="72"/>
      <c r="E87" s="72"/>
      <c r="F87" s="72">
        <f>IFERROR(VLOOKUP('12'!B83,'PS van stadiona'!$B$4:$I$123,8,FALSE),"")</f>
        <v>0</v>
      </c>
      <c r="G87" s="72"/>
      <c r="H87" s="72"/>
      <c r="I87" s="72"/>
      <c r="J87" s="72"/>
      <c r="K87" s="106">
        <f t="shared" si="2"/>
        <v>0</v>
      </c>
    </row>
    <row r="88" spans="1:11" ht="16.5" x14ac:dyDescent="0.3">
      <c r="A88" s="12">
        <v>84</v>
      </c>
      <c r="B88" s="105" t="str">
        <f>'PS dvorana'!B88</f>
        <v>SOM</v>
      </c>
      <c r="C88" s="72">
        <f>IFERROR(VLOOKUP('12'!B87,'PS dvorana'!$B$4:$I$108,8,FALSE),"")</f>
        <v>0</v>
      </c>
      <c r="D88" s="72"/>
      <c r="E88" s="72"/>
      <c r="F88" s="72">
        <f>IFERROR(VLOOKUP('12'!B84,'PS van stadiona'!$B$4:$I$123,8,FALSE),"")</f>
        <v>0</v>
      </c>
      <c r="G88" s="72"/>
      <c r="H88" s="72"/>
      <c r="I88" s="72"/>
      <c r="J88" s="72"/>
      <c r="K88" s="106">
        <f t="shared" si="2"/>
        <v>0</v>
      </c>
    </row>
    <row r="89" spans="1:11" ht="16.5" x14ac:dyDescent="0.3">
      <c r="A89" s="12">
        <v>85</v>
      </c>
      <c r="B89" s="105" t="str">
        <f>'PS dvorana'!B89</f>
        <v>FGNS</v>
      </c>
      <c r="C89" s="72">
        <f>IFERROR(VLOOKUP('12'!B88,'PS dvorana'!$B$4:$I$108,8,FALSE),"")</f>
        <v>0</v>
      </c>
      <c r="D89" s="72"/>
      <c r="E89" s="72"/>
      <c r="F89" s="72">
        <f>IFERROR(VLOOKUP('12'!B85,'PS van stadiona'!$B$4:$I$123,8,FALSE),"")</f>
        <v>0</v>
      </c>
      <c r="G89" s="72"/>
      <c r="H89" s="72"/>
      <c r="I89" s="72"/>
      <c r="J89" s="72"/>
      <c r="K89" s="106">
        <f t="shared" si="2"/>
        <v>0</v>
      </c>
    </row>
    <row r="90" spans="1:11" ht="16.5" x14ac:dyDescent="0.3">
      <c r="A90" s="12">
        <v>86</v>
      </c>
      <c r="B90" s="105" t="str">
        <f>'PS dvorana'!B92</f>
        <v>LEP</v>
      </c>
      <c r="C90" s="72">
        <f>IFERROR(VLOOKUP('12'!B89,'PS dvorana'!$B$4:$I$108,8,FALSE),"")</f>
        <v>0</v>
      </c>
      <c r="D90" s="72"/>
      <c r="E90" s="72"/>
      <c r="F90" s="72">
        <f>IFERROR(VLOOKUP('12'!B86,'PS van stadiona'!$B$4:$I$123,8,FALSE),"")</f>
        <v>0</v>
      </c>
      <c r="G90" s="72"/>
      <c r="H90" s="72"/>
      <c r="I90" s="72"/>
      <c r="J90" s="72"/>
      <c r="K90" s="106">
        <f t="shared" si="2"/>
        <v>0</v>
      </c>
    </row>
    <row r="91" spans="1:11" ht="16.5" x14ac:dyDescent="0.3">
      <c r="A91" s="12">
        <v>87</v>
      </c>
      <c r="B91" s="105" t="str">
        <f>'PS dvorana'!B93</f>
        <v>LES</v>
      </c>
      <c r="C91" s="72">
        <f>IFERROR(VLOOKUP('12'!B90,'PS dvorana'!$B$4:$I$108,8,FALSE),"")</f>
        <v>0</v>
      </c>
      <c r="D91" s="72"/>
      <c r="E91" s="72"/>
      <c r="F91" s="72">
        <f>IFERROR(VLOOKUP('12'!B87,'PS van stadiona'!$B$4:$I$123,8,FALSE),"")</f>
        <v>0</v>
      </c>
      <c r="G91" s="72"/>
      <c r="H91" s="72"/>
      <c r="I91" s="72"/>
      <c r="J91" s="72"/>
      <c r="K91" s="106">
        <f t="shared" si="2"/>
        <v>0</v>
      </c>
    </row>
    <row r="92" spans="1:11" ht="16.5" x14ac:dyDescent="0.3">
      <c r="A92" s="12">
        <v>88</v>
      </c>
      <c r="B92" s="105" t="str">
        <f>'PS dvorana'!B95</f>
        <v>MTP</v>
      </c>
      <c r="C92" s="72">
        <f>IFERROR(VLOOKUP('12'!B92,'PS dvorana'!$B$4:$I$108,8,FALSE),"")</f>
        <v>0</v>
      </c>
      <c r="D92" s="72"/>
      <c r="E92" s="72"/>
      <c r="F92" s="72">
        <f>IFERROR(VLOOKUP('12'!B88,'PS van stadiona'!$B$4:$I$123,8,FALSE),"")</f>
        <v>0</v>
      </c>
      <c r="G92" s="72"/>
      <c r="H92" s="72"/>
      <c r="I92" s="72"/>
      <c r="J92" s="72"/>
      <c r="K92" s="106">
        <f t="shared" si="2"/>
        <v>0</v>
      </c>
    </row>
    <row r="93" spans="1:11" ht="16.5" x14ac:dyDescent="0.3">
      <c r="A93" s="12">
        <v>89</v>
      </c>
      <c r="B93" s="105" t="str">
        <f>'PS dvorana'!B96</f>
        <v>MKŠ</v>
      </c>
      <c r="C93" s="72">
        <f>IFERROR(VLOOKUP('12'!B93,'PS dvorana'!$B$4:$I$108,8,FALSE),"")</f>
        <v>0</v>
      </c>
      <c r="D93" s="72"/>
      <c r="E93" s="72"/>
      <c r="F93" s="72">
        <f>IFERROR(VLOOKUP('12'!B89,'PS van stadiona'!$B$4:$I$123,8,FALSE),"")</f>
        <v>0</v>
      </c>
      <c r="G93" s="72"/>
      <c r="H93" s="72"/>
      <c r="I93" s="72"/>
      <c r="J93" s="72"/>
      <c r="K93" s="106">
        <f t="shared" si="2"/>
        <v>0</v>
      </c>
    </row>
    <row r="94" spans="1:11" ht="16.5" x14ac:dyDescent="0.3">
      <c r="A94" s="12">
        <v>90</v>
      </c>
      <c r="B94" s="105" t="str">
        <f>'PS dvorana'!B97</f>
        <v>SEN</v>
      </c>
      <c r="C94" s="72">
        <f>IFERROR(VLOOKUP('12'!B94,'PS dvorana'!$B$4:$I$108,8,FALSE),"")</f>
        <v>0</v>
      </c>
      <c r="D94" s="77"/>
      <c r="E94" s="77"/>
      <c r="F94" s="72">
        <f>IFERROR(VLOOKUP('12'!B90,'PS van stadiona'!$B$4:$I$123,8,FALSE),"")</f>
        <v>0</v>
      </c>
      <c r="G94" s="77"/>
      <c r="H94" s="77"/>
      <c r="I94" s="77"/>
      <c r="J94" s="77"/>
      <c r="K94" s="106">
        <f t="shared" si="2"/>
        <v>0</v>
      </c>
    </row>
    <row r="95" spans="1:11" ht="16.5" x14ac:dyDescent="0.3">
      <c r="A95" s="12">
        <v>91</v>
      </c>
      <c r="B95" s="105" t="str">
        <f>'PS dvorana'!B98</f>
        <v>VAK</v>
      </c>
      <c r="C95" s="72" t="str">
        <f>IFERROR(VLOOKUP('12'!B95,'PS dvorana'!$B$4:$I$108,8,FALSE),"")</f>
        <v/>
      </c>
      <c r="D95" s="72"/>
      <c r="E95" s="72"/>
      <c r="F95" s="72">
        <f>IFERROR(VLOOKUP('12'!B91,'PS van stadiona'!$B$4:$I$123,8,FALSE),"")</f>
        <v>900</v>
      </c>
      <c r="G95" s="72"/>
      <c r="H95" s="72"/>
      <c r="I95" s="72"/>
      <c r="J95" s="72"/>
      <c r="K95" s="106">
        <f t="shared" si="2"/>
        <v>900</v>
      </c>
    </row>
    <row r="96" spans="1:11" ht="16.5" x14ac:dyDescent="0.3">
      <c r="A96" s="12">
        <v>92</v>
      </c>
      <c r="B96" s="105" t="str">
        <f>'PS dvorana'!B99</f>
        <v>LES</v>
      </c>
      <c r="C96" s="72" t="str">
        <f>IFERROR(VLOOKUP('12'!B96,'PS dvorana'!$B$4:$I$108,8,FALSE),"")</f>
        <v/>
      </c>
      <c r="D96" s="72"/>
      <c r="E96" s="72"/>
      <c r="F96" s="72"/>
      <c r="G96" s="72"/>
      <c r="H96" s="72"/>
      <c r="I96" s="72"/>
      <c r="J96" s="72"/>
      <c r="K96" s="106">
        <f t="shared" ref="K96" si="3">SUM(C96:J96)</f>
        <v>0</v>
      </c>
    </row>
    <row r="97" spans="6:6" x14ac:dyDescent="0.2">
      <c r="F97" s="41"/>
    </row>
  </sheetData>
  <sortState xmlns:xlrd2="http://schemas.microsoft.com/office/spreadsheetml/2017/richdata2" ref="A5:K93">
    <sortCondition descending="1" ref="K5:K93"/>
  </sortState>
  <mergeCells count="1">
    <mergeCell ref="A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3BBC9-6D7F-4379-BECC-290E62D5325A}">
  <dimension ref="A1:M89"/>
  <sheetViews>
    <sheetView topLeftCell="A73" zoomScaleNormal="100" workbookViewId="0">
      <selection activeCell="A3" sqref="A3:A88"/>
    </sheetView>
  </sheetViews>
  <sheetFormatPr defaultRowHeight="12.75" x14ac:dyDescent="0.2"/>
  <cols>
    <col min="4" max="4" width="10.42578125" customWidth="1"/>
    <col min="5" max="5" width="7" bestFit="1" customWidth="1"/>
    <col min="9" max="9" width="12.7109375" customWidth="1"/>
  </cols>
  <sheetData>
    <row r="1" spans="1:13" ht="27.75" x14ac:dyDescent="0.4">
      <c r="A1" s="154" t="s">
        <v>41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40.5" x14ac:dyDescent="0.2">
      <c r="A2" s="107" t="s">
        <v>35</v>
      </c>
      <c r="B2" s="107" t="s">
        <v>36</v>
      </c>
      <c r="C2" s="107" t="s">
        <v>13</v>
      </c>
      <c r="D2" s="107" t="s">
        <v>277</v>
      </c>
      <c r="E2" s="107" t="s">
        <v>33</v>
      </c>
      <c r="F2" s="107" t="s">
        <v>28</v>
      </c>
      <c r="G2" s="107" t="s">
        <v>34</v>
      </c>
      <c r="H2" s="107" t="s">
        <v>32</v>
      </c>
      <c r="I2" s="107" t="s">
        <v>29</v>
      </c>
      <c r="J2" s="107" t="s">
        <v>30</v>
      </c>
      <c r="K2" s="104" t="s">
        <v>1</v>
      </c>
    </row>
    <row r="3" spans="1:13" ht="16.5" x14ac:dyDescent="0.3">
      <c r="A3" s="12">
        <v>1</v>
      </c>
      <c r="B3" s="105" t="s">
        <v>76</v>
      </c>
      <c r="C3" s="72">
        <v>17450</v>
      </c>
      <c r="D3" s="72">
        <v>1000</v>
      </c>
      <c r="E3" s="72"/>
      <c r="F3" s="72" t="s">
        <v>278</v>
      </c>
      <c r="G3" s="72"/>
      <c r="H3" s="72"/>
      <c r="I3" s="72">
        <v>5424</v>
      </c>
      <c r="J3" s="72">
        <v>11450</v>
      </c>
      <c r="K3" s="106">
        <f t="shared" ref="K3:K34" si="0">SUM(C3:J3)</f>
        <v>35324</v>
      </c>
    </row>
    <row r="4" spans="1:13" ht="16.5" x14ac:dyDescent="0.3">
      <c r="A4" s="12">
        <v>2</v>
      </c>
      <c r="B4" s="105" t="s">
        <v>44</v>
      </c>
      <c r="C4" s="72">
        <v>17850</v>
      </c>
      <c r="D4" s="72">
        <v>5000</v>
      </c>
      <c r="E4" s="72"/>
      <c r="F4" s="72" t="s">
        <v>278</v>
      </c>
      <c r="G4" s="72"/>
      <c r="H4" s="72"/>
      <c r="I4" s="72">
        <v>8700</v>
      </c>
      <c r="J4" s="72">
        <v>3100</v>
      </c>
      <c r="K4" s="106">
        <f t="shared" si="0"/>
        <v>34650</v>
      </c>
    </row>
    <row r="5" spans="1:13" ht="16.5" x14ac:dyDescent="0.3">
      <c r="A5" s="12">
        <v>3</v>
      </c>
      <c r="B5" s="105" t="s">
        <v>42</v>
      </c>
      <c r="C5" s="72">
        <v>15550</v>
      </c>
      <c r="D5" s="72"/>
      <c r="E5" s="72"/>
      <c r="F5" s="72">
        <v>570</v>
      </c>
      <c r="G5" s="72"/>
      <c r="H5" s="72"/>
      <c r="I5" s="72">
        <v>3937</v>
      </c>
      <c r="J5" s="72">
        <v>2850</v>
      </c>
      <c r="K5" s="106">
        <f t="shared" si="0"/>
        <v>22907</v>
      </c>
    </row>
    <row r="6" spans="1:13" ht="16.5" x14ac:dyDescent="0.3">
      <c r="A6" s="12">
        <v>4</v>
      </c>
      <c r="B6" s="105" t="s">
        <v>45</v>
      </c>
      <c r="C6" s="72">
        <v>10000</v>
      </c>
      <c r="D6" s="72">
        <v>1300</v>
      </c>
      <c r="E6" s="72"/>
      <c r="F6" s="72" t="s">
        <v>278</v>
      </c>
      <c r="G6" s="72"/>
      <c r="H6" s="72"/>
      <c r="I6" s="72">
        <v>1750</v>
      </c>
      <c r="J6" s="72">
        <v>5000</v>
      </c>
      <c r="K6" s="106">
        <f t="shared" si="0"/>
        <v>18050</v>
      </c>
    </row>
    <row r="7" spans="1:13" ht="16.5" x14ac:dyDescent="0.3">
      <c r="A7" s="12">
        <v>5</v>
      </c>
      <c r="B7" s="105" t="s">
        <v>55</v>
      </c>
      <c r="C7" s="72">
        <v>7650</v>
      </c>
      <c r="D7" s="72"/>
      <c r="E7" s="72"/>
      <c r="F7" s="72">
        <v>480</v>
      </c>
      <c r="G7" s="72"/>
      <c r="H7" s="72"/>
      <c r="I7" s="72">
        <v>1350</v>
      </c>
      <c r="J7" s="72">
        <v>5600</v>
      </c>
      <c r="K7" s="106">
        <f t="shared" si="0"/>
        <v>15080</v>
      </c>
    </row>
    <row r="8" spans="1:13" ht="16.5" x14ac:dyDescent="0.3">
      <c r="A8" s="12">
        <v>6</v>
      </c>
      <c r="B8" s="105" t="s">
        <v>54</v>
      </c>
      <c r="C8" s="72">
        <v>8150</v>
      </c>
      <c r="D8" s="72">
        <v>400</v>
      </c>
      <c r="E8" s="72"/>
      <c r="F8" s="72" t="s">
        <v>278</v>
      </c>
      <c r="G8" s="72"/>
      <c r="H8" s="72"/>
      <c r="I8" s="72">
        <v>850</v>
      </c>
      <c r="J8" s="72">
        <v>0</v>
      </c>
      <c r="K8" s="106">
        <f t="shared" si="0"/>
        <v>9400</v>
      </c>
    </row>
    <row r="9" spans="1:13" ht="16.5" x14ac:dyDescent="0.3">
      <c r="A9" s="12">
        <v>7</v>
      </c>
      <c r="B9" s="105" t="s">
        <v>48</v>
      </c>
      <c r="C9" s="72">
        <v>4850</v>
      </c>
      <c r="D9" s="72">
        <v>3650</v>
      </c>
      <c r="E9" s="72"/>
      <c r="F9" s="72" t="s">
        <v>278</v>
      </c>
      <c r="G9" s="72"/>
      <c r="H9" s="72"/>
      <c r="I9" s="72">
        <v>0</v>
      </c>
      <c r="J9" s="72">
        <v>0</v>
      </c>
      <c r="K9" s="106">
        <f t="shared" si="0"/>
        <v>8500</v>
      </c>
    </row>
    <row r="10" spans="1:13" ht="16.5" x14ac:dyDescent="0.3">
      <c r="A10" s="12">
        <v>8</v>
      </c>
      <c r="B10" s="105" t="s">
        <v>59</v>
      </c>
      <c r="C10" s="72">
        <v>450</v>
      </c>
      <c r="D10" s="72">
        <v>4500</v>
      </c>
      <c r="E10" s="72"/>
      <c r="F10" s="72">
        <v>500</v>
      </c>
      <c r="G10" s="72"/>
      <c r="H10" s="72"/>
      <c r="I10" s="72">
        <v>400</v>
      </c>
      <c r="J10" s="72">
        <v>0</v>
      </c>
      <c r="K10" s="106">
        <f t="shared" si="0"/>
        <v>5850</v>
      </c>
    </row>
    <row r="11" spans="1:13" ht="16.5" x14ac:dyDescent="0.3">
      <c r="A11" s="12">
        <v>9</v>
      </c>
      <c r="B11" s="105" t="s">
        <v>86</v>
      </c>
      <c r="C11" s="72">
        <v>3950</v>
      </c>
      <c r="D11" s="72"/>
      <c r="E11" s="72"/>
      <c r="F11" s="72">
        <v>0</v>
      </c>
      <c r="G11" s="72"/>
      <c r="H11" s="72"/>
      <c r="I11" s="72">
        <v>300</v>
      </c>
      <c r="J11" s="72">
        <v>1000</v>
      </c>
      <c r="K11" s="106">
        <f t="shared" si="0"/>
        <v>5250</v>
      </c>
    </row>
    <row r="12" spans="1:13" ht="16.5" x14ac:dyDescent="0.3">
      <c r="A12" s="12">
        <v>10</v>
      </c>
      <c r="B12" s="105" t="s">
        <v>53</v>
      </c>
      <c r="C12" s="72">
        <v>2500</v>
      </c>
      <c r="D12" s="72">
        <v>2600</v>
      </c>
      <c r="E12" s="72"/>
      <c r="F12" s="72" t="s">
        <v>278</v>
      </c>
      <c r="G12" s="72"/>
      <c r="H12" s="72"/>
      <c r="I12" s="72">
        <v>0</v>
      </c>
      <c r="J12" s="72">
        <v>0</v>
      </c>
      <c r="K12" s="106">
        <f t="shared" si="0"/>
        <v>5100</v>
      </c>
    </row>
    <row r="13" spans="1:13" ht="16.5" x14ac:dyDescent="0.3">
      <c r="A13" s="12">
        <v>11</v>
      </c>
      <c r="B13" s="105" t="s">
        <v>51</v>
      </c>
      <c r="C13" s="72">
        <v>3900</v>
      </c>
      <c r="D13" s="72">
        <v>200</v>
      </c>
      <c r="E13" s="72"/>
      <c r="F13" s="72" t="s">
        <v>278</v>
      </c>
      <c r="G13" s="72"/>
      <c r="H13" s="72"/>
      <c r="I13" s="72">
        <v>400</v>
      </c>
      <c r="J13" s="72">
        <v>0</v>
      </c>
      <c r="K13" s="106">
        <f t="shared" si="0"/>
        <v>4500</v>
      </c>
    </row>
    <row r="14" spans="1:13" ht="16.5" x14ac:dyDescent="0.3">
      <c r="A14" s="12">
        <v>12</v>
      </c>
      <c r="B14" s="105" t="s">
        <v>92</v>
      </c>
      <c r="C14" s="72">
        <v>2300</v>
      </c>
      <c r="D14" s="72"/>
      <c r="E14" s="72"/>
      <c r="F14" s="72">
        <v>0</v>
      </c>
      <c r="G14" s="72"/>
      <c r="H14" s="72"/>
      <c r="I14" s="72">
        <v>1800</v>
      </c>
      <c r="J14" s="72">
        <v>0</v>
      </c>
      <c r="K14" s="106">
        <f t="shared" si="0"/>
        <v>4100</v>
      </c>
    </row>
    <row r="15" spans="1:13" ht="16.5" x14ac:dyDescent="0.3">
      <c r="A15" s="12">
        <v>13</v>
      </c>
      <c r="B15" s="105" t="s">
        <v>79</v>
      </c>
      <c r="C15" s="72">
        <v>2600</v>
      </c>
      <c r="D15" s="72">
        <v>1200</v>
      </c>
      <c r="E15" s="72"/>
      <c r="F15" s="72" t="s">
        <v>278</v>
      </c>
      <c r="G15" s="72"/>
      <c r="H15" s="72"/>
      <c r="I15" s="72">
        <v>0</v>
      </c>
      <c r="J15" s="72">
        <v>300</v>
      </c>
      <c r="K15" s="106">
        <f t="shared" si="0"/>
        <v>4100</v>
      </c>
    </row>
    <row r="16" spans="1:13" ht="16.5" x14ac:dyDescent="0.3">
      <c r="A16" s="12">
        <v>14</v>
      </c>
      <c r="B16" s="105" t="s">
        <v>81</v>
      </c>
      <c r="C16" s="72">
        <v>900</v>
      </c>
      <c r="D16" s="72">
        <v>1200</v>
      </c>
      <c r="E16" s="72"/>
      <c r="F16" s="72" t="s">
        <v>278</v>
      </c>
      <c r="G16" s="72"/>
      <c r="H16" s="72"/>
      <c r="I16" s="72">
        <v>600</v>
      </c>
      <c r="J16" s="72">
        <v>1400</v>
      </c>
      <c r="K16" s="106">
        <f t="shared" si="0"/>
        <v>4100</v>
      </c>
    </row>
    <row r="17" spans="1:11" ht="16.5" x14ac:dyDescent="0.3">
      <c r="A17" s="12">
        <v>15</v>
      </c>
      <c r="B17" s="105" t="s">
        <v>46</v>
      </c>
      <c r="C17" s="72">
        <v>1400</v>
      </c>
      <c r="D17" s="72">
        <v>2700</v>
      </c>
      <c r="E17" s="72"/>
      <c r="F17" s="72" t="s">
        <v>278</v>
      </c>
      <c r="G17" s="72"/>
      <c r="H17" s="72"/>
      <c r="I17" s="72">
        <v>0</v>
      </c>
      <c r="J17" s="72">
        <v>0</v>
      </c>
      <c r="K17" s="106">
        <f t="shared" si="0"/>
        <v>4100</v>
      </c>
    </row>
    <row r="18" spans="1:11" ht="16.5" x14ac:dyDescent="0.3">
      <c r="A18" s="12">
        <v>16</v>
      </c>
      <c r="B18" s="105" t="s">
        <v>43</v>
      </c>
      <c r="C18" s="72">
        <v>2650</v>
      </c>
      <c r="D18" s="72">
        <v>600</v>
      </c>
      <c r="E18" s="72"/>
      <c r="F18" s="72">
        <v>500</v>
      </c>
      <c r="G18" s="72"/>
      <c r="H18" s="72"/>
      <c r="I18" s="72">
        <v>150</v>
      </c>
      <c r="J18" s="72">
        <v>0</v>
      </c>
      <c r="K18" s="106">
        <f t="shared" si="0"/>
        <v>3900</v>
      </c>
    </row>
    <row r="19" spans="1:11" ht="16.5" x14ac:dyDescent="0.3">
      <c r="A19" s="12">
        <v>17</v>
      </c>
      <c r="B19" s="105" t="s">
        <v>97</v>
      </c>
      <c r="C19" s="72">
        <v>1400</v>
      </c>
      <c r="D19" s="72">
        <v>500</v>
      </c>
      <c r="E19" s="72"/>
      <c r="F19" s="72">
        <v>0</v>
      </c>
      <c r="G19" s="72"/>
      <c r="H19" s="72"/>
      <c r="I19" s="72">
        <v>350</v>
      </c>
      <c r="J19" s="72">
        <v>1600</v>
      </c>
      <c r="K19" s="106">
        <f t="shared" si="0"/>
        <v>3850</v>
      </c>
    </row>
    <row r="20" spans="1:11" ht="16.5" x14ac:dyDescent="0.3">
      <c r="A20" s="12">
        <v>18</v>
      </c>
      <c r="B20" s="105" t="s">
        <v>72</v>
      </c>
      <c r="C20" s="72">
        <v>3100</v>
      </c>
      <c r="D20" s="72"/>
      <c r="E20" s="72"/>
      <c r="F20" s="72" t="s">
        <v>278</v>
      </c>
      <c r="G20" s="72"/>
      <c r="H20" s="72"/>
      <c r="I20" s="72">
        <v>450</v>
      </c>
      <c r="J20" s="72">
        <v>250</v>
      </c>
      <c r="K20" s="106">
        <f t="shared" si="0"/>
        <v>3800</v>
      </c>
    </row>
    <row r="21" spans="1:11" ht="16.5" x14ac:dyDescent="0.3">
      <c r="A21" s="12">
        <v>19</v>
      </c>
      <c r="B21" s="105" t="s">
        <v>56</v>
      </c>
      <c r="C21" s="72">
        <v>1350</v>
      </c>
      <c r="D21" s="72">
        <v>2200</v>
      </c>
      <c r="E21" s="72"/>
      <c r="F21" s="72">
        <v>0</v>
      </c>
      <c r="G21" s="72"/>
      <c r="H21" s="72"/>
      <c r="I21" s="72">
        <v>150</v>
      </c>
      <c r="J21" s="72">
        <v>0</v>
      </c>
      <c r="K21" s="106">
        <f t="shared" si="0"/>
        <v>3700</v>
      </c>
    </row>
    <row r="22" spans="1:11" ht="16.5" x14ac:dyDescent="0.3">
      <c r="A22" s="12">
        <v>20</v>
      </c>
      <c r="B22" s="105" t="s">
        <v>98</v>
      </c>
      <c r="C22" s="72">
        <v>3200</v>
      </c>
      <c r="D22" s="72"/>
      <c r="E22" s="72"/>
      <c r="F22" s="72" t="s">
        <v>278</v>
      </c>
      <c r="G22" s="72"/>
      <c r="H22" s="72"/>
      <c r="I22" s="72">
        <v>200</v>
      </c>
      <c r="J22" s="72">
        <v>0</v>
      </c>
      <c r="K22" s="106">
        <f t="shared" si="0"/>
        <v>3400</v>
      </c>
    </row>
    <row r="23" spans="1:11" ht="16.5" x14ac:dyDescent="0.3">
      <c r="A23" s="12">
        <v>21</v>
      </c>
      <c r="B23" s="105" t="s">
        <v>94</v>
      </c>
      <c r="C23" s="72">
        <v>1900</v>
      </c>
      <c r="D23" s="72"/>
      <c r="E23" s="72"/>
      <c r="F23" s="72" t="s">
        <v>278</v>
      </c>
      <c r="G23" s="72"/>
      <c r="H23" s="72"/>
      <c r="I23" s="72">
        <v>1500</v>
      </c>
      <c r="J23" s="72">
        <v>0</v>
      </c>
      <c r="K23" s="106">
        <f t="shared" si="0"/>
        <v>3400</v>
      </c>
    </row>
    <row r="24" spans="1:11" ht="16.5" x14ac:dyDescent="0.3">
      <c r="A24" s="12">
        <v>22</v>
      </c>
      <c r="B24" s="105" t="s">
        <v>58</v>
      </c>
      <c r="C24" s="72">
        <v>450</v>
      </c>
      <c r="D24" s="72"/>
      <c r="E24" s="72"/>
      <c r="F24" s="72">
        <v>2700</v>
      </c>
      <c r="G24" s="72"/>
      <c r="H24" s="72"/>
      <c r="I24" s="72">
        <v>200</v>
      </c>
      <c r="J24" s="72">
        <v>0</v>
      </c>
      <c r="K24" s="106">
        <f t="shared" si="0"/>
        <v>3350</v>
      </c>
    </row>
    <row r="25" spans="1:11" ht="16.5" x14ac:dyDescent="0.3">
      <c r="A25" s="12">
        <v>23</v>
      </c>
      <c r="B25" s="105" t="s">
        <v>64</v>
      </c>
      <c r="C25" s="72">
        <v>2900</v>
      </c>
      <c r="D25" s="72"/>
      <c r="E25" s="72"/>
      <c r="F25" s="72" t="s">
        <v>278</v>
      </c>
      <c r="G25" s="72"/>
      <c r="H25" s="72"/>
      <c r="I25" s="72">
        <v>400</v>
      </c>
      <c r="J25" s="72">
        <v>0</v>
      </c>
      <c r="K25" s="106">
        <f t="shared" si="0"/>
        <v>3300</v>
      </c>
    </row>
    <row r="26" spans="1:11" ht="16.5" x14ac:dyDescent="0.3">
      <c r="A26" s="12">
        <v>24</v>
      </c>
      <c r="B26" s="105" t="s">
        <v>67</v>
      </c>
      <c r="C26" s="72">
        <v>2300</v>
      </c>
      <c r="D26" s="72"/>
      <c r="E26" s="72"/>
      <c r="F26" s="72" t="s">
        <v>278</v>
      </c>
      <c r="G26" s="72"/>
      <c r="H26" s="72"/>
      <c r="I26" s="72">
        <v>750</v>
      </c>
      <c r="J26" s="72">
        <v>0</v>
      </c>
      <c r="K26" s="106">
        <f t="shared" si="0"/>
        <v>3050</v>
      </c>
    </row>
    <row r="27" spans="1:11" ht="16.5" x14ac:dyDescent="0.3">
      <c r="A27" s="12">
        <v>25</v>
      </c>
      <c r="B27" s="105" t="s">
        <v>73</v>
      </c>
      <c r="C27" s="72">
        <v>700</v>
      </c>
      <c r="D27" s="72"/>
      <c r="E27" s="72"/>
      <c r="F27" s="72">
        <v>2350</v>
      </c>
      <c r="G27" s="72"/>
      <c r="H27" s="72"/>
      <c r="I27" s="72">
        <v>0</v>
      </c>
      <c r="J27" s="72">
        <v>0</v>
      </c>
      <c r="K27" s="106">
        <f t="shared" si="0"/>
        <v>3050</v>
      </c>
    </row>
    <row r="28" spans="1:11" ht="16.5" x14ac:dyDescent="0.3">
      <c r="A28" s="12">
        <v>26</v>
      </c>
      <c r="B28" s="105" t="s">
        <v>74</v>
      </c>
      <c r="C28" s="72">
        <v>1850</v>
      </c>
      <c r="D28" s="72"/>
      <c r="E28" s="72"/>
      <c r="F28" s="72" t="s">
        <v>278</v>
      </c>
      <c r="G28" s="72"/>
      <c r="H28" s="72"/>
      <c r="I28" s="72">
        <v>100</v>
      </c>
      <c r="J28" s="72">
        <v>850</v>
      </c>
      <c r="K28" s="106">
        <f t="shared" si="0"/>
        <v>2800</v>
      </c>
    </row>
    <row r="29" spans="1:11" ht="16.5" x14ac:dyDescent="0.3">
      <c r="A29" s="12">
        <v>27</v>
      </c>
      <c r="B29" s="105" t="s">
        <v>66</v>
      </c>
      <c r="C29" s="72">
        <v>950</v>
      </c>
      <c r="D29" s="72">
        <v>300</v>
      </c>
      <c r="E29" s="72"/>
      <c r="F29" s="72">
        <v>0</v>
      </c>
      <c r="G29" s="72"/>
      <c r="H29" s="72"/>
      <c r="I29" s="72">
        <v>0</v>
      </c>
      <c r="J29" s="72">
        <v>1400</v>
      </c>
      <c r="K29" s="106">
        <f t="shared" si="0"/>
        <v>2650</v>
      </c>
    </row>
    <row r="30" spans="1:11" ht="16.5" x14ac:dyDescent="0.3">
      <c r="A30" s="12">
        <v>28</v>
      </c>
      <c r="B30" s="105" t="s">
        <v>47</v>
      </c>
      <c r="C30" s="72">
        <v>1900</v>
      </c>
      <c r="D30" s="72"/>
      <c r="E30" s="72"/>
      <c r="F30" s="72" t="s">
        <v>278</v>
      </c>
      <c r="G30" s="72"/>
      <c r="H30" s="72"/>
      <c r="I30" s="72">
        <v>0</v>
      </c>
      <c r="J30" s="72">
        <v>600</v>
      </c>
      <c r="K30" s="106">
        <f t="shared" si="0"/>
        <v>2500</v>
      </c>
    </row>
    <row r="31" spans="1:11" ht="16.5" x14ac:dyDescent="0.3">
      <c r="A31" s="12">
        <v>29</v>
      </c>
      <c r="B31" s="105" t="s">
        <v>271</v>
      </c>
      <c r="C31" s="72">
        <v>0</v>
      </c>
      <c r="D31" s="72">
        <v>1300</v>
      </c>
      <c r="E31" s="72"/>
      <c r="F31" s="72">
        <v>0</v>
      </c>
      <c r="G31" s="72"/>
      <c r="H31" s="72"/>
      <c r="I31" s="72">
        <v>1000</v>
      </c>
      <c r="J31" s="72">
        <v>0</v>
      </c>
      <c r="K31" s="106">
        <f t="shared" si="0"/>
        <v>2300</v>
      </c>
    </row>
    <row r="32" spans="1:11" ht="16.5" x14ac:dyDescent="0.3">
      <c r="A32" s="12">
        <v>30</v>
      </c>
      <c r="B32" s="105" t="s">
        <v>91</v>
      </c>
      <c r="C32" s="72">
        <v>1550</v>
      </c>
      <c r="D32" s="72"/>
      <c r="E32" s="72"/>
      <c r="F32" s="72" t="s">
        <v>278</v>
      </c>
      <c r="G32" s="72"/>
      <c r="H32" s="72"/>
      <c r="I32" s="72">
        <v>550</v>
      </c>
      <c r="J32" s="72">
        <v>0</v>
      </c>
      <c r="K32" s="106">
        <f t="shared" si="0"/>
        <v>2100</v>
      </c>
    </row>
    <row r="33" spans="1:11" ht="16.5" x14ac:dyDescent="0.3">
      <c r="A33" s="12">
        <v>31</v>
      </c>
      <c r="B33" s="105" t="s">
        <v>85</v>
      </c>
      <c r="C33" s="72">
        <v>1550</v>
      </c>
      <c r="D33" s="72"/>
      <c r="E33" s="72"/>
      <c r="F33" s="72">
        <v>400</v>
      </c>
      <c r="G33" s="72"/>
      <c r="H33" s="72"/>
      <c r="I33" s="72">
        <v>0</v>
      </c>
      <c r="J33" s="72">
        <v>0</v>
      </c>
      <c r="K33" s="106">
        <f t="shared" si="0"/>
        <v>1950</v>
      </c>
    </row>
    <row r="34" spans="1:11" ht="16.5" x14ac:dyDescent="0.3">
      <c r="A34" s="12">
        <v>32</v>
      </c>
      <c r="B34" s="105" t="s">
        <v>107</v>
      </c>
      <c r="C34" s="72">
        <v>600</v>
      </c>
      <c r="D34" s="72"/>
      <c r="E34" s="72"/>
      <c r="F34" s="72" t="s">
        <v>278</v>
      </c>
      <c r="G34" s="72"/>
      <c r="H34" s="72"/>
      <c r="I34" s="72">
        <v>1150</v>
      </c>
      <c r="J34" s="72">
        <v>0</v>
      </c>
      <c r="K34" s="106">
        <f t="shared" si="0"/>
        <v>1750</v>
      </c>
    </row>
    <row r="35" spans="1:11" ht="16.5" x14ac:dyDescent="0.3">
      <c r="A35" s="12">
        <v>33</v>
      </c>
      <c r="B35" s="105" t="s">
        <v>49</v>
      </c>
      <c r="C35" s="72">
        <v>1700</v>
      </c>
      <c r="D35" s="72"/>
      <c r="E35" s="72"/>
      <c r="F35" s="72" t="s">
        <v>278</v>
      </c>
      <c r="G35" s="72"/>
      <c r="H35" s="72"/>
      <c r="I35" s="72">
        <v>0</v>
      </c>
      <c r="J35" s="72">
        <v>0</v>
      </c>
      <c r="K35" s="106">
        <f t="shared" ref="K35:K65" si="1">SUM(C35:J35)</f>
        <v>1700</v>
      </c>
    </row>
    <row r="36" spans="1:11" ht="16.5" x14ac:dyDescent="0.3">
      <c r="A36" s="12">
        <v>34</v>
      </c>
      <c r="B36" s="105" t="s">
        <v>83</v>
      </c>
      <c r="C36" s="72">
        <v>1400</v>
      </c>
      <c r="D36" s="72">
        <v>200</v>
      </c>
      <c r="E36" s="72"/>
      <c r="F36" s="72">
        <v>0</v>
      </c>
      <c r="G36" s="72"/>
      <c r="H36" s="72"/>
      <c r="I36" s="72">
        <v>0</v>
      </c>
      <c r="J36" s="72">
        <v>0</v>
      </c>
      <c r="K36" s="106">
        <f t="shared" si="1"/>
        <v>1600</v>
      </c>
    </row>
    <row r="37" spans="1:11" ht="16.5" x14ac:dyDescent="0.3">
      <c r="A37" s="12">
        <v>35</v>
      </c>
      <c r="B37" s="105" t="s">
        <v>84</v>
      </c>
      <c r="C37" s="72">
        <v>550</v>
      </c>
      <c r="D37" s="72"/>
      <c r="E37" s="72"/>
      <c r="F37" s="72">
        <v>1100</v>
      </c>
      <c r="G37" s="72"/>
      <c r="H37" s="72"/>
      <c r="I37" s="72">
        <v>0</v>
      </c>
      <c r="J37" s="72">
        <v>0</v>
      </c>
      <c r="K37" s="106">
        <f t="shared" si="1"/>
        <v>1650</v>
      </c>
    </row>
    <row r="38" spans="1:11" ht="16.5" x14ac:dyDescent="0.3">
      <c r="A38" s="12">
        <v>36</v>
      </c>
      <c r="B38" s="105" t="s">
        <v>105</v>
      </c>
      <c r="C38" s="72">
        <v>0</v>
      </c>
      <c r="D38" s="72">
        <v>1300</v>
      </c>
      <c r="E38" s="72"/>
      <c r="F38" s="72" t="s">
        <v>278</v>
      </c>
      <c r="G38" s="72"/>
      <c r="H38" s="72"/>
      <c r="I38" s="72">
        <v>0</v>
      </c>
      <c r="J38" s="72">
        <v>0</v>
      </c>
      <c r="K38" s="106">
        <f t="shared" si="1"/>
        <v>1300</v>
      </c>
    </row>
    <row r="39" spans="1:11" ht="16.5" x14ac:dyDescent="0.3">
      <c r="A39" s="12">
        <v>37</v>
      </c>
      <c r="B39" s="105" t="s">
        <v>77</v>
      </c>
      <c r="C39" s="72">
        <v>1250</v>
      </c>
      <c r="D39" s="72"/>
      <c r="E39" s="72"/>
      <c r="F39" s="72" t="s">
        <v>278</v>
      </c>
      <c r="G39" s="72"/>
      <c r="H39" s="72"/>
      <c r="I39" s="72">
        <v>0</v>
      </c>
      <c r="J39" s="72">
        <v>0</v>
      </c>
      <c r="K39" s="106">
        <f t="shared" si="1"/>
        <v>1250</v>
      </c>
    </row>
    <row r="40" spans="1:11" ht="16.5" x14ac:dyDescent="0.3">
      <c r="A40" s="12">
        <v>38</v>
      </c>
      <c r="B40" s="105" t="s">
        <v>90</v>
      </c>
      <c r="C40" s="72">
        <v>1100</v>
      </c>
      <c r="D40" s="72"/>
      <c r="E40" s="72"/>
      <c r="F40" s="72" t="s">
        <v>278</v>
      </c>
      <c r="G40" s="72"/>
      <c r="H40" s="72"/>
      <c r="I40" s="72">
        <v>150</v>
      </c>
      <c r="J40" s="72">
        <v>0</v>
      </c>
      <c r="K40" s="106">
        <f t="shared" si="1"/>
        <v>1250</v>
      </c>
    </row>
    <row r="41" spans="1:11" ht="16.5" x14ac:dyDescent="0.3">
      <c r="A41" s="12">
        <v>39</v>
      </c>
      <c r="B41" s="105" t="s">
        <v>60</v>
      </c>
      <c r="C41" s="72">
        <v>650</v>
      </c>
      <c r="D41" s="72">
        <v>200</v>
      </c>
      <c r="E41" s="72"/>
      <c r="F41" s="72" t="s">
        <v>278</v>
      </c>
      <c r="G41" s="72"/>
      <c r="H41" s="72"/>
      <c r="I41" s="72">
        <v>0</v>
      </c>
      <c r="J41" s="72">
        <v>0</v>
      </c>
      <c r="K41" s="106">
        <f t="shared" si="1"/>
        <v>850</v>
      </c>
    </row>
    <row r="42" spans="1:11" ht="16.5" x14ac:dyDescent="0.3">
      <c r="A42" s="12">
        <v>40</v>
      </c>
      <c r="B42" s="105" t="s">
        <v>82</v>
      </c>
      <c r="C42" s="72">
        <v>0</v>
      </c>
      <c r="D42" s="72">
        <v>950</v>
      </c>
      <c r="E42" s="72"/>
      <c r="F42" s="72" t="s">
        <v>278</v>
      </c>
      <c r="G42" s="72"/>
      <c r="H42" s="72"/>
      <c r="I42" s="72">
        <v>0</v>
      </c>
      <c r="J42" s="72">
        <v>0</v>
      </c>
      <c r="K42" s="106">
        <f t="shared" si="1"/>
        <v>950</v>
      </c>
    </row>
    <row r="43" spans="1:11" ht="16.5" x14ac:dyDescent="0.3">
      <c r="A43" s="12">
        <v>41</v>
      </c>
      <c r="B43" s="105" t="s">
        <v>229</v>
      </c>
      <c r="C43" s="72" t="s">
        <v>278</v>
      </c>
      <c r="D43" s="72"/>
      <c r="E43" s="72"/>
      <c r="F43" s="72">
        <v>900</v>
      </c>
      <c r="G43" s="72"/>
      <c r="H43" s="72"/>
      <c r="I43" s="72">
        <v>0</v>
      </c>
      <c r="J43" s="72">
        <v>0</v>
      </c>
      <c r="K43" s="106">
        <f t="shared" si="1"/>
        <v>900</v>
      </c>
    </row>
    <row r="44" spans="1:11" ht="16.5" x14ac:dyDescent="0.3">
      <c r="A44" s="12">
        <v>42</v>
      </c>
      <c r="B44" s="105" t="s">
        <v>106</v>
      </c>
      <c r="C44" s="72">
        <v>600</v>
      </c>
      <c r="D44" s="72">
        <v>300</v>
      </c>
      <c r="E44" s="72"/>
      <c r="F44" s="72" t="s">
        <v>278</v>
      </c>
      <c r="G44" s="72"/>
      <c r="H44" s="72"/>
      <c r="I44" s="72">
        <v>0</v>
      </c>
      <c r="J44" s="72">
        <v>0</v>
      </c>
      <c r="K44" s="106">
        <f t="shared" si="1"/>
        <v>900</v>
      </c>
    </row>
    <row r="45" spans="1:11" ht="16.5" x14ac:dyDescent="0.3">
      <c r="A45" s="12">
        <v>43</v>
      </c>
      <c r="B45" s="105" t="s">
        <v>228</v>
      </c>
      <c r="C45" s="72">
        <v>0</v>
      </c>
      <c r="D45" s="72"/>
      <c r="E45" s="72"/>
      <c r="F45" s="72">
        <v>480</v>
      </c>
      <c r="G45" s="72"/>
      <c r="H45" s="72"/>
      <c r="I45" s="72">
        <v>150</v>
      </c>
      <c r="J45" s="72">
        <v>0</v>
      </c>
      <c r="K45" s="106">
        <f t="shared" si="1"/>
        <v>630</v>
      </c>
    </row>
    <row r="46" spans="1:11" ht="16.5" x14ac:dyDescent="0.3">
      <c r="A46" s="12">
        <v>44</v>
      </c>
      <c r="B46" s="105" t="s">
        <v>103</v>
      </c>
      <c r="C46" s="72">
        <v>0</v>
      </c>
      <c r="D46" s="72"/>
      <c r="E46" s="72"/>
      <c r="F46" s="72" t="s">
        <v>278</v>
      </c>
      <c r="G46" s="72"/>
      <c r="H46" s="72"/>
      <c r="I46" s="72">
        <v>0</v>
      </c>
      <c r="J46" s="72">
        <v>600</v>
      </c>
      <c r="K46" s="106">
        <f t="shared" si="1"/>
        <v>600</v>
      </c>
    </row>
    <row r="47" spans="1:11" ht="16.5" x14ac:dyDescent="0.3">
      <c r="A47" s="12">
        <v>45</v>
      </c>
      <c r="B47" s="105" t="s">
        <v>89</v>
      </c>
      <c r="C47" s="72">
        <v>300</v>
      </c>
      <c r="D47" s="72">
        <v>300</v>
      </c>
      <c r="E47" s="72"/>
      <c r="F47" s="72" t="s">
        <v>278</v>
      </c>
      <c r="G47" s="72"/>
      <c r="H47" s="72"/>
      <c r="I47" s="72">
        <v>0</v>
      </c>
      <c r="J47" s="72">
        <v>0</v>
      </c>
      <c r="K47" s="106">
        <f t="shared" si="1"/>
        <v>600</v>
      </c>
    </row>
    <row r="48" spans="1:11" ht="16.5" x14ac:dyDescent="0.3">
      <c r="A48" s="12">
        <v>46</v>
      </c>
      <c r="B48" s="105" t="s">
        <v>99</v>
      </c>
      <c r="C48" s="72">
        <v>400</v>
      </c>
      <c r="D48" s="72"/>
      <c r="E48" s="72"/>
      <c r="F48" s="72" t="s">
        <v>278</v>
      </c>
      <c r="G48" s="72"/>
      <c r="H48" s="72"/>
      <c r="I48" s="72">
        <v>150</v>
      </c>
      <c r="J48" s="72">
        <v>0</v>
      </c>
      <c r="K48" s="106">
        <f t="shared" si="1"/>
        <v>550</v>
      </c>
    </row>
    <row r="49" spans="1:11" ht="16.5" x14ac:dyDescent="0.3">
      <c r="A49" s="12">
        <v>47</v>
      </c>
      <c r="B49" s="105" t="s">
        <v>96</v>
      </c>
      <c r="C49" s="72">
        <v>500</v>
      </c>
      <c r="D49" s="72"/>
      <c r="E49" s="72"/>
      <c r="F49" s="72" t="s">
        <v>278</v>
      </c>
      <c r="G49" s="72"/>
      <c r="H49" s="72"/>
      <c r="I49" s="72">
        <v>0</v>
      </c>
      <c r="J49" s="72">
        <v>0</v>
      </c>
      <c r="K49" s="106">
        <f t="shared" si="1"/>
        <v>500</v>
      </c>
    </row>
    <row r="50" spans="1:11" ht="16.5" x14ac:dyDescent="0.3">
      <c r="A50" s="12">
        <v>48</v>
      </c>
      <c r="B50" s="105" t="s">
        <v>109</v>
      </c>
      <c r="C50" s="72">
        <v>0</v>
      </c>
      <c r="D50" s="72"/>
      <c r="E50" s="72"/>
      <c r="F50" s="72">
        <v>500</v>
      </c>
      <c r="G50" s="72"/>
      <c r="H50" s="72"/>
      <c r="I50" s="72">
        <v>0</v>
      </c>
      <c r="J50" s="72">
        <v>0</v>
      </c>
      <c r="K50" s="106">
        <f t="shared" si="1"/>
        <v>500</v>
      </c>
    </row>
    <row r="51" spans="1:11" ht="16.5" x14ac:dyDescent="0.3">
      <c r="A51" s="12">
        <v>49</v>
      </c>
      <c r="B51" s="105" t="s">
        <v>265</v>
      </c>
      <c r="C51" s="72"/>
      <c r="D51" s="72">
        <v>500</v>
      </c>
      <c r="E51" s="72"/>
      <c r="F51" s="72"/>
      <c r="G51" s="72"/>
      <c r="H51" s="72"/>
      <c r="I51" s="72"/>
      <c r="J51" s="72"/>
      <c r="K51" s="106">
        <f t="shared" si="1"/>
        <v>500</v>
      </c>
    </row>
    <row r="52" spans="1:11" ht="16.5" x14ac:dyDescent="0.3">
      <c r="A52" s="12">
        <v>50</v>
      </c>
      <c r="B52" s="105" t="s">
        <v>50</v>
      </c>
      <c r="C52" s="72">
        <v>450</v>
      </c>
      <c r="D52" s="72"/>
      <c r="E52" s="72"/>
      <c r="F52" s="72" t="s">
        <v>278</v>
      </c>
      <c r="G52" s="72"/>
      <c r="H52" s="72"/>
      <c r="I52" s="72">
        <v>0</v>
      </c>
      <c r="J52" s="72">
        <v>0</v>
      </c>
      <c r="K52" s="106">
        <f t="shared" si="1"/>
        <v>450</v>
      </c>
    </row>
    <row r="53" spans="1:11" ht="16.5" x14ac:dyDescent="0.3">
      <c r="A53" s="12">
        <v>51</v>
      </c>
      <c r="B53" s="105" t="s">
        <v>100</v>
      </c>
      <c r="C53" s="72">
        <v>300</v>
      </c>
      <c r="D53" s="72"/>
      <c r="E53" s="72"/>
      <c r="F53" s="72" t="s">
        <v>278</v>
      </c>
      <c r="G53" s="72"/>
      <c r="H53" s="72"/>
      <c r="I53" s="72">
        <v>150</v>
      </c>
      <c r="J53" s="72">
        <v>0</v>
      </c>
      <c r="K53" s="106">
        <f t="shared" si="1"/>
        <v>450</v>
      </c>
    </row>
    <row r="54" spans="1:11" ht="16.5" x14ac:dyDescent="0.3">
      <c r="A54" s="12">
        <v>52</v>
      </c>
      <c r="B54" s="105" t="s">
        <v>93</v>
      </c>
      <c r="C54" s="72">
        <v>300</v>
      </c>
      <c r="D54" s="72"/>
      <c r="E54" s="72"/>
      <c r="F54" s="72">
        <v>0</v>
      </c>
      <c r="G54" s="72"/>
      <c r="H54" s="72"/>
      <c r="I54" s="72">
        <v>150</v>
      </c>
      <c r="J54" s="72">
        <v>0</v>
      </c>
      <c r="K54" s="106">
        <f t="shared" si="1"/>
        <v>450</v>
      </c>
    </row>
    <row r="55" spans="1:11" ht="16.5" x14ac:dyDescent="0.3">
      <c r="A55" s="12">
        <v>53</v>
      </c>
      <c r="B55" s="105" t="s">
        <v>62</v>
      </c>
      <c r="C55" s="72">
        <v>400</v>
      </c>
      <c r="D55" s="72"/>
      <c r="E55" s="72"/>
      <c r="F55" s="72">
        <v>0</v>
      </c>
      <c r="G55" s="72"/>
      <c r="H55" s="72"/>
      <c r="I55" s="72">
        <v>50</v>
      </c>
      <c r="J55" s="72">
        <v>0</v>
      </c>
      <c r="K55" s="106">
        <f t="shared" si="1"/>
        <v>450</v>
      </c>
    </row>
    <row r="56" spans="1:11" ht="16.5" x14ac:dyDescent="0.3">
      <c r="A56" s="12">
        <v>54</v>
      </c>
      <c r="B56" s="105" t="s">
        <v>254</v>
      </c>
      <c r="C56" s="72">
        <v>0</v>
      </c>
      <c r="D56" s="72"/>
      <c r="E56" s="72"/>
      <c r="F56" s="72">
        <v>400</v>
      </c>
      <c r="G56" s="72"/>
      <c r="H56" s="72"/>
      <c r="I56" s="72">
        <v>0</v>
      </c>
      <c r="J56" s="72">
        <v>0</v>
      </c>
      <c r="K56" s="106">
        <f t="shared" si="1"/>
        <v>400</v>
      </c>
    </row>
    <row r="57" spans="1:11" ht="16.5" x14ac:dyDescent="0.3">
      <c r="A57" s="12">
        <v>55</v>
      </c>
      <c r="B57" s="105" t="s">
        <v>255</v>
      </c>
      <c r="C57" s="72">
        <v>0</v>
      </c>
      <c r="D57" s="72"/>
      <c r="E57" s="72"/>
      <c r="F57" s="72">
        <v>320</v>
      </c>
      <c r="G57" s="72"/>
      <c r="H57" s="72"/>
      <c r="I57" s="72">
        <v>0</v>
      </c>
      <c r="J57" s="72">
        <v>0</v>
      </c>
      <c r="K57" s="106">
        <f t="shared" si="1"/>
        <v>320</v>
      </c>
    </row>
    <row r="58" spans="1:11" ht="16.5" x14ac:dyDescent="0.3">
      <c r="A58" s="12">
        <v>56</v>
      </c>
      <c r="B58" s="105" t="s">
        <v>78</v>
      </c>
      <c r="C58" s="72">
        <v>0</v>
      </c>
      <c r="D58" s="72">
        <v>300</v>
      </c>
      <c r="E58" s="72"/>
      <c r="F58" s="72" t="s">
        <v>278</v>
      </c>
      <c r="G58" s="72"/>
      <c r="H58" s="72"/>
      <c r="I58" s="72">
        <v>0</v>
      </c>
      <c r="J58" s="72">
        <v>0</v>
      </c>
      <c r="K58" s="106">
        <f t="shared" si="1"/>
        <v>300</v>
      </c>
    </row>
    <row r="59" spans="1:11" ht="16.5" x14ac:dyDescent="0.3">
      <c r="A59" s="12">
        <v>57</v>
      </c>
      <c r="B59" s="105" t="s">
        <v>273</v>
      </c>
      <c r="C59" s="72"/>
      <c r="D59" s="72">
        <v>300</v>
      </c>
      <c r="E59" s="72"/>
      <c r="F59" s="72"/>
      <c r="G59" s="72"/>
      <c r="H59" s="72"/>
      <c r="I59" s="72"/>
      <c r="J59" s="72"/>
      <c r="K59" s="106">
        <f t="shared" si="1"/>
        <v>300</v>
      </c>
    </row>
    <row r="60" spans="1:11" ht="16.5" x14ac:dyDescent="0.3">
      <c r="A60" s="12">
        <v>58</v>
      </c>
      <c r="B60" s="105" t="s">
        <v>52</v>
      </c>
      <c r="C60" s="72">
        <v>200</v>
      </c>
      <c r="D60" s="72"/>
      <c r="E60" s="72"/>
      <c r="F60" s="72" t="s">
        <v>278</v>
      </c>
      <c r="G60" s="72"/>
      <c r="H60" s="72"/>
      <c r="I60" s="72">
        <v>0</v>
      </c>
      <c r="J60" s="72">
        <v>0</v>
      </c>
      <c r="K60" s="106">
        <f t="shared" si="1"/>
        <v>200</v>
      </c>
    </row>
    <row r="61" spans="1:11" ht="16.5" x14ac:dyDescent="0.3">
      <c r="A61" s="12">
        <v>59</v>
      </c>
      <c r="B61" s="105" t="s">
        <v>57</v>
      </c>
      <c r="C61" s="72">
        <v>150</v>
      </c>
      <c r="D61" s="72"/>
      <c r="E61" s="72"/>
      <c r="F61" s="72">
        <v>0</v>
      </c>
      <c r="G61" s="72"/>
      <c r="H61" s="72"/>
      <c r="I61" s="72">
        <v>0</v>
      </c>
      <c r="J61" s="72">
        <v>0</v>
      </c>
      <c r="K61" s="106">
        <f t="shared" si="1"/>
        <v>150</v>
      </c>
    </row>
    <row r="62" spans="1:11" ht="16.5" x14ac:dyDescent="0.3">
      <c r="A62" s="12">
        <v>60</v>
      </c>
      <c r="B62" s="105" t="s">
        <v>61</v>
      </c>
      <c r="C62" s="72">
        <v>100</v>
      </c>
      <c r="D62" s="72"/>
      <c r="E62" s="72"/>
      <c r="F62" s="72">
        <v>0</v>
      </c>
      <c r="G62" s="72"/>
      <c r="H62" s="72"/>
      <c r="I62" s="72">
        <v>0</v>
      </c>
      <c r="J62" s="72">
        <v>0</v>
      </c>
      <c r="K62" s="106">
        <f t="shared" si="1"/>
        <v>100</v>
      </c>
    </row>
    <row r="63" spans="1:11" ht="16.5" x14ac:dyDescent="0.3">
      <c r="A63" s="12">
        <v>61</v>
      </c>
      <c r="B63" s="105" t="s">
        <v>63</v>
      </c>
      <c r="C63" s="72">
        <v>100</v>
      </c>
      <c r="D63" s="72"/>
      <c r="E63" s="72"/>
      <c r="F63" s="72" t="s">
        <v>278</v>
      </c>
      <c r="G63" s="72"/>
      <c r="H63" s="72"/>
      <c r="I63" s="72">
        <v>0</v>
      </c>
      <c r="J63" s="72">
        <v>0</v>
      </c>
      <c r="K63" s="106">
        <f t="shared" si="1"/>
        <v>100</v>
      </c>
    </row>
    <row r="64" spans="1:11" ht="16.5" x14ac:dyDescent="0.3">
      <c r="A64" s="12">
        <v>62</v>
      </c>
      <c r="B64" s="105" t="s">
        <v>65</v>
      </c>
      <c r="C64" s="72">
        <v>100</v>
      </c>
      <c r="D64" s="72"/>
      <c r="E64" s="72"/>
      <c r="F64" s="72" t="s">
        <v>278</v>
      </c>
      <c r="G64" s="72"/>
      <c r="H64" s="72"/>
      <c r="I64" s="72">
        <v>0</v>
      </c>
      <c r="J64" s="72">
        <v>0</v>
      </c>
      <c r="K64" s="106">
        <f t="shared" si="1"/>
        <v>100</v>
      </c>
    </row>
    <row r="65" spans="1:11" ht="16.5" x14ac:dyDescent="0.3">
      <c r="A65" s="12">
        <v>63</v>
      </c>
      <c r="B65" s="105" t="s">
        <v>256</v>
      </c>
      <c r="C65" s="72">
        <v>0</v>
      </c>
      <c r="D65" s="72"/>
      <c r="E65" s="72"/>
      <c r="F65" s="72"/>
      <c r="G65" s="72"/>
      <c r="H65" s="72"/>
      <c r="I65" s="72">
        <v>0</v>
      </c>
      <c r="J65" s="72">
        <v>0</v>
      </c>
      <c r="K65" s="106">
        <f t="shared" si="1"/>
        <v>0</v>
      </c>
    </row>
    <row r="66" spans="1:11" ht="16.5" x14ac:dyDescent="0.3">
      <c r="A66" s="12">
        <v>64</v>
      </c>
      <c r="B66" s="105" t="s">
        <v>69</v>
      </c>
      <c r="C66" s="72">
        <v>0</v>
      </c>
      <c r="D66" s="72"/>
      <c r="E66" s="72"/>
      <c r="F66" s="72">
        <v>0</v>
      </c>
      <c r="G66" s="72"/>
      <c r="H66" s="72"/>
      <c r="I66" s="72">
        <v>0</v>
      </c>
      <c r="J66" s="72">
        <v>0</v>
      </c>
      <c r="K66" s="106">
        <f t="shared" ref="K66:K88" si="2">SUM(C66:J66)</f>
        <v>0</v>
      </c>
    </row>
    <row r="67" spans="1:11" ht="16.5" x14ac:dyDescent="0.3">
      <c r="A67" s="12">
        <v>65</v>
      </c>
      <c r="B67" s="105" t="s">
        <v>70</v>
      </c>
      <c r="C67" s="72">
        <v>0</v>
      </c>
      <c r="D67" s="72"/>
      <c r="E67" s="72"/>
      <c r="F67" s="72">
        <v>0</v>
      </c>
      <c r="G67" s="72"/>
      <c r="H67" s="72"/>
      <c r="I67" s="72">
        <v>0</v>
      </c>
      <c r="J67" s="72">
        <v>0</v>
      </c>
      <c r="K67" s="106">
        <f t="shared" si="2"/>
        <v>0</v>
      </c>
    </row>
    <row r="68" spans="1:11" ht="16.5" x14ac:dyDescent="0.3">
      <c r="A68" s="12">
        <v>66</v>
      </c>
      <c r="B68" s="105" t="s">
        <v>71</v>
      </c>
      <c r="C68" s="72">
        <v>0</v>
      </c>
      <c r="D68" s="72"/>
      <c r="E68" s="72"/>
      <c r="F68" s="72" t="s">
        <v>278</v>
      </c>
      <c r="G68" s="72"/>
      <c r="H68" s="72"/>
      <c r="I68" s="72">
        <v>0</v>
      </c>
      <c r="J68" s="72">
        <v>0</v>
      </c>
      <c r="K68" s="106">
        <f t="shared" si="2"/>
        <v>0</v>
      </c>
    </row>
    <row r="69" spans="1:11" ht="16.5" x14ac:dyDescent="0.3">
      <c r="A69" s="12">
        <v>67</v>
      </c>
      <c r="B69" s="105" t="s">
        <v>75</v>
      </c>
      <c r="C69" s="72">
        <v>0</v>
      </c>
      <c r="D69" s="72"/>
      <c r="E69" s="72"/>
      <c r="F69" s="72" t="s">
        <v>278</v>
      </c>
      <c r="G69" s="72"/>
      <c r="H69" s="72"/>
      <c r="I69" s="72">
        <v>0</v>
      </c>
      <c r="J69" s="72">
        <v>0</v>
      </c>
      <c r="K69" s="106">
        <f t="shared" si="2"/>
        <v>0</v>
      </c>
    </row>
    <row r="70" spans="1:11" ht="16.5" x14ac:dyDescent="0.3">
      <c r="A70" s="12">
        <v>68</v>
      </c>
      <c r="B70" s="105" t="s">
        <v>80</v>
      </c>
      <c r="C70" s="72">
        <v>0</v>
      </c>
      <c r="D70" s="72"/>
      <c r="E70" s="72"/>
      <c r="F70" s="72" t="s">
        <v>278</v>
      </c>
      <c r="G70" s="72"/>
      <c r="H70" s="72"/>
      <c r="I70" s="72">
        <v>0</v>
      </c>
      <c r="J70" s="72">
        <v>0</v>
      </c>
      <c r="K70" s="106">
        <f t="shared" si="2"/>
        <v>0</v>
      </c>
    </row>
    <row r="71" spans="1:11" ht="16.5" x14ac:dyDescent="0.3">
      <c r="A71" s="12">
        <v>69</v>
      </c>
      <c r="B71" s="105" t="s">
        <v>87</v>
      </c>
      <c r="C71" s="72">
        <v>0</v>
      </c>
      <c r="D71" s="72"/>
      <c r="E71" s="72"/>
      <c r="F71" s="72" t="s">
        <v>278</v>
      </c>
      <c r="G71" s="72"/>
      <c r="H71" s="72"/>
      <c r="I71" s="72">
        <v>0</v>
      </c>
      <c r="J71" s="72">
        <v>0</v>
      </c>
      <c r="K71" s="106">
        <f t="shared" si="2"/>
        <v>0</v>
      </c>
    </row>
    <row r="72" spans="1:11" ht="16.5" x14ac:dyDescent="0.3">
      <c r="A72" s="12">
        <v>70</v>
      </c>
      <c r="B72" s="105" t="s">
        <v>88</v>
      </c>
      <c r="C72" s="72">
        <v>0</v>
      </c>
      <c r="D72" s="72"/>
      <c r="E72" s="72"/>
      <c r="F72" s="72" t="s">
        <v>278</v>
      </c>
      <c r="G72" s="72"/>
      <c r="H72" s="72"/>
      <c r="I72" s="72">
        <v>0</v>
      </c>
      <c r="J72" s="72">
        <v>0</v>
      </c>
      <c r="K72" s="106">
        <f t="shared" si="2"/>
        <v>0</v>
      </c>
    </row>
    <row r="73" spans="1:11" ht="16.5" x14ac:dyDescent="0.3">
      <c r="A73" s="12">
        <v>71</v>
      </c>
      <c r="B73" s="105" t="s">
        <v>95</v>
      </c>
      <c r="C73" s="72">
        <v>0</v>
      </c>
      <c r="D73" s="72"/>
      <c r="E73" s="72"/>
      <c r="F73" s="72" t="s">
        <v>278</v>
      </c>
      <c r="G73" s="72"/>
      <c r="H73" s="72"/>
      <c r="I73" s="72">
        <v>0</v>
      </c>
      <c r="J73" s="72">
        <v>0</v>
      </c>
      <c r="K73" s="106">
        <f t="shared" si="2"/>
        <v>0</v>
      </c>
    </row>
    <row r="74" spans="1:11" ht="16.5" x14ac:dyDescent="0.3">
      <c r="A74" s="12">
        <v>72</v>
      </c>
      <c r="B74" s="105" t="s">
        <v>101</v>
      </c>
      <c r="C74" s="72">
        <v>0</v>
      </c>
      <c r="D74" s="72"/>
      <c r="E74" s="72"/>
      <c r="F74" s="72" t="s">
        <v>278</v>
      </c>
      <c r="G74" s="72"/>
      <c r="H74" s="72"/>
      <c r="I74" s="72">
        <v>0</v>
      </c>
      <c r="J74" s="72">
        <v>0</v>
      </c>
      <c r="K74" s="106">
        <f t="shared" si="2"/>
        <v>0</v>
      </c>
    </row>
    <row r="75" spans="1:11" ht="16.5" x14ac:dyDescent="0.3">
      <c r="A75" s="12">
        <v>73</v>
      </c>
      <c r="B75" s="105" t="s">
        <v>102</v>
      </c>
      <c r="C75" s="72">
        <v>0</v>
      </c>
      <c r="D75" s="72"/>
      <c r="E75" s="72"/>
      <c r="F75" s="72">
        <v>0</v>
      </c>
      <c r="G75" s="72"/>
      <c r="H75" s="72"/>
      <c r="I75" s="72">
        <v>0</v>
      </c>
      <c r="J75" s="72">
        <v>0</v>
      </c>
      <c r="K75" s="106">
        <f t="shared" si="2"/>
        <v>0</v>
      </c>
    </row>
    <row r="76" spans="1:11" ht="16.5" x14ac:dyDescent="0.3">
      <c r="A76" s="12">
        <v>74</v>
      </c>
      <c r="B76" s="105" t="s">
        <v>104</v>
      </c>
      <c r="C76" s="72">
        <v>0</v>
      </c>
      <c r="D76" s="72"/>
      <c r="E76" s="72"/>
      <c r="F76" s="72">
        <v>0</v>
      </c>
      <c r="G76" s="72"/>
      <c r="H76" s="72"/>
      <c r="I76" s="72">
        <v>0</v>
      </c>
      <c r="J76" s="72">
        <v>0</v>
      </c>
      <c r="K76" s="106">
        <f t="shared" si="2"/>
        <v>0</v>
      </c>
    </row>
    <row r="77" spans="1:11" ht="16.5" x14ac:dyDescent="0.3">
      <c r="A77" s="12">
        <v>75</v>
      </c>
      <c r="B77" s="105" t="s">
        <v>108</v>
      </c>
      <c r="C77" s="72">
        <v>0</v>
      </c>
      <c r="D77" s="72"/>
      <c r="E77" s="72"/>
      <c r="F77" s="72" t="s">
        <v>278</v>
      </c>
      <c r="G77" s="72"/>
      <c r="H77" s="72"/>
      <c r="I77" s="72">
        <v>0</v>
      </c>
      <c r="J77" s="72">
        <v>0</v>
      </c>
      <c r="K77" s="106">
        <f t="shared" si="2"/>
        <v>0</v>
      </c>
    </row>
    <row r="78" spans="1:11" ht="16.5" x14ac:dyDescent="0.3">
      <c r="A78" s="12">
        <v>76</v>
      </c>
      <c r="B78" s="105" t="s">
        <v>110</v>
      </c>
      <c r="C78" s="72">
        <v>0</v>
      </c>
      <c r="D78" s="72"/>
      <c r="E78" s="72"/>
      <c r="F78" s="72">
        <v>0</v>
      </c>
      <c r="G78" s="72"/>
      <c r="H78" s="72"/>
      <c r="I78" s="72">
        <v>0</v>
      </c>
      <c r="J78" s="72">
        <v>0</v>
      </c>
      <c r="K78" s="106">
        <f t="shared" si="2"/>
        <v>0</v>
      </c>
    </row>
    <row r="79" spans="1:11" ht="16.5" x14ac:dyDescent="0.3">
      <c r="A79" s="12">
        <v>77</v>
      </c>
      <c r="B79" s="105" t="s">
        <v>111</v>
      </c>
      <c r="C79" s="72">
        <v>0</v>
      </c>
      <c r="D79" s="72"/>
      <c r="E79" s="72"/>
      <c r="F79" s="72" t="s">
        <v>278</v>
      </c>
      <c r="G79" s="72"/>
      <c r="H79" s="72"/>
      <c r="I79" s="72">
        <v>0</v>
      </c>
      <c r="J79" s="72">
        <v>0</v>
      </c>
      <c r="K79" s="106">
        <f t="shared" si="2"/>
        <v>0</v>
      </c>
    </row>
    <row r="80" spans="1:11" ht="16.5" x14ac:dyDescent="0.3">
      <c r="A80" s="12">
        <v>78</v>
      </c>
      <c r="B80" s="105" t="s">
        <v>257</v>
      </c>
      <c r="C80" s="72">
        <v>0</v>
      </c>
      <c r="D80" s="72"/>
      <c r="E80" s="72"/>
      <c r="F80" s="72">
        <v>0</v>
      </c>
      <c r="G80" s="72"/>
      <c r="H80" s="72"/>
      <c r="I80" s="72">
        <v>0</v>
      </c>
      <c r="J80" s="72">
        <v>0</v>
      </c>
      <c r="K80" s="106">
        <f t="shared" si="2"/>
        <v>0</v>
      </c>
    </row>
    <row r="81" spans="1:11" ht="16.5" x14ac:dyDescent="0.3">
      <c r="A81" s="12">
        <v>79</v>
      </c>
      <c r="B81" s="105" t="s">
        <v>258</v>
      </c>
      <c r="C81" s="72">
        <v>0</v>
      </c>
      <c r="D81" s="72"/>
      <c r="E81" s="72"/>
      <c r="F81" s="72">
        <v>0</v>
      </c>
      <c r="G81" s="72"/>
      <c r="H81" s="72"/>
      <c r="I81" s="72">
        <v>0</v>
      </c>
      <c r="J81" s="72">
        <v>0</v>
      </c>
      <c r="K81" s="106">
        <f t="shared" si="2"/>
        <v>0</v>
      </c>
    </row>
    <row r="82" spans="1:11" ht="16.5" x14ac:dyDescent="0.3">
      <c r="A82" s="12">
        <v>80</v>
      </c>
      <c r="B82" s="105" t="s">
        <v>259</v>
      </c>
      <c r="C82" s="72">
        <v>0</v>
      </c>
      <c r="D82" s="72"/>
      <c r="E82" s="72"/>
      <c r="F82" s="72">
        <v>0</v>
      </c>
      <c r="G82" s="72"/>
      <c r="H82" s="72"/>
      <c r="I82" s="72">
        <v>0</v>
      </c>
      <c r="J82" s="72">
        <v>0</v>
      </c>
      <c r="K82" s="106">
        <f t="shared" si="2"/>
        <v>0</v>
      </c>
    </row>
    <row r="83" spans="1:11" ht="16.5" x14ac:dyDescent="0.3">
      <c r="A83" s="12">
        <v>81</v>
      </c>
      <c r="B83" s="105" t="s">
        <v>260</v>
      </c>
      <c r="C83" s="72">
        <v>0</v>
      </c>
      <c r="D83" s="72"/>
      <c r="E83" s="72"/>
      <c r="F83" s="72">
        <v>0</v>
      </c>
      <c r="G83" s="72"/>
      <c r="H83" s="72"/>
      <c r="I83" s="72">
        <v>0</v>
      </c>
      <c r="J83" s="72">
        <v>0</v>
      </c>
      <c r="K83" s="106">
        <f t="shared" si="2"/>
        <v>0</v>
      </c>
    </row>
    <row r="84" spans="1:11" ht="16.5" x14ac:dyDescent="0.3">
      <c r="A84" s="12">
        <v>82</v>
      </c>
      <c r="B84" s="105" t="s">
        <v>261</v>
      </c>
      <c r="C84" s="72">
        <v>0</v>
      </c>
      <c r="D84" s="72"/>
      <c r="E84" s="72"/>
      <c r="F84" s="72">
        <v>0</v>
      </c>
      <c r="G84" s="72"/>
      <c r="H84" s="72"/>
      <c r="I84" s="72">
        <v>0</v>
      </c>
      <c r="J84" s="72">
        <v>0</v>
      </c>
      <c r="K84" s="106">
        <f t="shared" si="2"/>
        <v>0</v>
      </c>
    </row>
    <row r="85" spans="1:11" ht="16.5" x14ac:dyDescent="0.3">
      <c r="A85" s="12">
        <v>83</v>
      </c>
      <c r="B85" s="105" t="s">
        <v>262</v>
      </c>
      <c r="C85" s="72">
        <v>0</v>
      </c>
      <c r="D85" s="72"/>
      <c r="E85" s="72"/>
      <c r="F85" s="72">
        <v>0</v>
      </c>
      <c r="G85" s="72"/>
      <c r="H85" s="72"/>
      <c r="I85" s="72">
        <v>0</v>
      </c>
      <c r="J85" s="72">
        <v>0</v>
      </c>
      <c r="K85" s="106">
        <f t="shared" si="2"/>
        <v>0</v>
      </c>
    </row>
    <row r="86" spans="1:11" ht="16.5" x14ac:dyDescent="0.3">
      <c r="A86" s="12">
        <v>84</v>
      </c>
      <c r="B86" s="105" t="s">
        <v>263</v>
      </c>
      <c r="C86" s="72">
        <v>0</v>
      </c>
      <c r="D86" s="72"/>
      <c r="E86" s="72"/>
      <c r="F86" s="72">
        <v>0</v>
      </c>
      <c r="G86" s="72"/>
      <c r="H86" s="72"/>
      <c r="I86" s="72">
        <v>0</v>
      </c>
      <c r="J86" s="72">
        <v>0</v>
      </c>
      <c r="K86" s="106">
        <f t="shared" si="2"/>
        <v>0</v>
      </c>
    </row>
    <row r="87" spans="1:11" ht="16.5" x14ac:dyDescent="0.3">
      <c r="A87" s="12">
        <v>85</v>
      </c>
      <c r="B87" s="105" t="s">
        <v>264</v>
      </c>
      <c r="C87" s="72">
        <v>0</v>
      </c>
      <c r="D87" s="72"/>
      <c r="E87" s="72"/>
      <c r="F87" s="72">
        <v>0</v>
      </c>
      <c r="G87" s="72"/>
      <c r="H87" s="72"/>
      <c r="I87" s="72">
        <v>0</v>
      </c>
      <c r="J87" s="72">
        <v>0</v>
      </c>
      <c r="K87" s="106">
        <f t="shared" si="2"/>
        <v>0</v>
      </c>
    </row>
    <row r="88" spans="1:11" ht="16.5" x14ac:dyDescent="0.3">
      <c r="A88" s="12">
        <v>86</v>
      </c>
      <c r="B88" s="105" t="s">
        <v>266</v>
      </c>
      <c r="C88" s="72">
        <v>0</v>
      </c>
      <c r="D88" s="72"/>
      <c r="E88" s="72"/>
      <c r="F88" s="72">
        <v>0</v>
      </c>
      <c r="G88" s="72"/>
      <c r="H88" s="72"/>
      <c r="I88" s="72">
        <v>0</v>
      </c>
      <c r="J88" s="72">
        <v>0</v>
      </c>
      <c r="K88" s="106">
        <f t="shared" si="2"/>
        <v>0</v>
      </c>
    </row>
    <row r="89" spans="1:11" x14ac:dyDescent="0.2">
      <c r="C89" s="41"/>
      <c r="D89" s="41"/>
      <c r="F89" s="41"/>
      <c r="I89" s="41"/>
      <c r="J89" s="41"/>
      <c r="K89" s="41"/>
    </row>
  </sheetData>
  <sortState xmlns:xlrd2="http://schemas.microsoft.com/office/spreadsheetml/2017/richdata2" ref="B3:K88">
    <sortCondition descending="1" ref="K3:K88"/>
  </sortState>
  <mergeCells count="2">
    <mergeCell ref="A1:K1"/>
    <mergeCell ref="L1:M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03"/>
  <sheetViews>
    <sheetView zoomScale="99" zoomScaleNormal="99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33" sqref="J33"/>
    </sheetView>
  </sheetViews>
  <sheetFormatPr defaultColWidth="8.85546875" defaultRowHeight="12.75" x14ac:dyDescent="0.2"/>
  <cols>
    <col min="1" max="1" width="8.85546875" style="36" customWidth="1"/>
    <col min="2" max="2" width="8.7109375" style="36" customWidth="1"/>
    <col min="3" max="3" width="10.7109375" style="43" customWidth="1"/>
    <col min="4" max="4" width="9.42578125" style="43" customWidth="1"/>
    <col min="5" max="5" width="7.85546875" style="43" customWidth="1"/>
    <col min="6" max="6" width="10.85546875" style="36" customWidth="1"/>
    <col min="7" max="8" width="11.28515625" style="36" customWidth="1"/>
    <col min="9" max="9" width="14.5703125" style="36" customWidth="1"/>
    <col min="10" max="11" width="11.28515625" style="36" customWidth="1"/>
    <col min="12" max="16384" width="8.85546875" style="36"/>
  </cols>
  <sheetData>
    <row r="1" spans="1:20" ht="13.5" x14ac:dyDescent="0.25">
      <c r="A1" s="35"/>
      <c r="B1" s="35"/>
      <c r="C1" s="75"/>
      <c r="D1" s="75"/>
      <c r="E1" s="75"/>
      <c r="F1" s="35"/>
      <c r="G1" s="35"/>
      <c r="H1" s="35"/>
      <c r="I1" s="35"/>
      <c r="J1" s="35"/>
      <c r="K1" s="35"/>
    </row>
    <row r="2" spans="1:20" ht="22.5" x14ac:dyDescent="0.3">
      <c r="A2" s="153" t="s">
        <v>41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20" ht="13.9" customHeight="1" x14ac:dyDescent="0.3">
      <c r="A3" s="37"/>
      <c r="B3" s="38"/>
      <c r="C3" s="76"/>
      <c r="D3" s="76"/>
      <c r="E3" s="76"/>
      <c r="F3" s="38"/>
      <c r="G3" s="37"/>
      <c r="H3" s="37"/>
      <c r="I3" s="37"/>
      <c r="J3" s="37"/>
      <c r="K3" s="37"/>
    </row>
    <row r="4" spans="1:20" ht="21.6" customHeight="1" x14ac:dyDescent="0.2">
      <c r="A4" s="156" t="s">
        <v>35</v>
      </c>
      <c r="B4" s="156" t="s">
        <v>36</v>
      </c>
      <c r="C4" s="156" t="s">
        <v>13</v>
      </c>
      <c r="D4" s="156" t="s">
        <v>31</v>
      </c>
      <c r="E4" s="156" t="s">
        <v>33</v>
      </c>
      <c r="F4" s="156" t="s">
        <v>28</v>
      </c>
      <c r="G4" s="156" t="s">
        <v>34</v>
      </c>
      <c r="H4" s="157" t="s">
        <v>32</v>
      </c>
      <c r="I4" s="156" t="s">
        <v>29</v>
      </c>
      <c r="J4" s="156" t="s">
        <v>30</v>
      </c>
      <c r="K4" s="155" t="s">
        <v>1</v>
      </c>
    </row>
    <row r="5" spans="1:20" ht="40.9" customHeight="1" x14ac:dyDescent="0.2">
      <c r="A5" s="156"/>
      <c r="B5" s="156"/>
      <c r="C5" s="156"/>
      <c r="D5" s="156"/>
      <c r="E5" s="156"/>
      <c r="F5" s="156"/>
      <c r="G5" s="156"/>
      <c r="H5" s="158"/>
      <c r="I5" s="156"/>
      <c r="J5" s="156"/>
      <c r="K5" s="155"/>
    </row>
    <row r="6" spans="1:20" ht="15" customHeight="1" x14ac:dyDescent="0.3">
      <c r="A6" s="12">
        <v>1</v>
      </c>
      <c r="B6" s="14" t="str">
        <f>'PS dvorana'!B5</f>
        <v>VNS</v>
      </c>
      <c r="C6" s="72">
        <f>IFERROR(VLOOKUP('12'!B6,'PS dvorana'!$B$4:$I$108,8,FALSE),"")</f>
        <v>17850</v>
      </c>
      <c r="D6" s="72"/>
      <c r="E6" s="72"/>
      <c r="F6" s="72" t="str">
        <f>IFERROR(VLOOKUP('12'!B6,'PS van stadiona'!$B$4:$I$123,8,FALSE),"")</f>
        <v/>
      </c>
      <c r="G6" s="72"/>
      <c r="H6" s="72"/>
      <c r="I6" s="72">
        <v>8700</v>
      </c>
      <c r="J6" s="72">
        <v>3100</v>
      </c>
      <c r="K6" s="40">
        <f t="shared" ref="K6:K25" si="0">SUM(C6:J6)</f>
        <v>29650</v>
      </c>
      <c r="L6" s="39"/>
      <c r="M6" s="80"/>
      <c r="N6" s="80"/>
      <c r="O6" s="80"/>
      <c r="P6" s="80"/>
      <c r="Q6" s="80"/>
      <c r="R6" s="80"/>
      <c r="S6" s="80"/>
      <c r="T6" s="80"/>
    </row>
    <row r="7" spans="1:20" ht="16.5" x14ac:dyDescent="0.3">
      <c r="A7" s="12">
        <v>2</v>
      </c>
      <c r="B7" s="14" t="str">
        <f>'PS dvorana'!B6</f>
        <v>OAK</v>
      </c>
      <c r="C7" s="72">
        <f>IFERROR(VLOOKUP('12'!B7,'PS dvorana'!$B$4:$I$108,8,FALSE),"")</f>
        <v>17450</v>
      </c>
      <c r="D7" s="72"/>
      <c r="E7" s="72"/>
      <c r="F7" s="72" t="str">
        <f>IFERROR(VLOOKUP('12'!B7,'PS van stadiona'!$B$4:$I$123,8,FALSE),"")</f>
        <v/>
      </c>
      <c r="G7" s="72"/>
      <c r="H7" s="72"/>
      <c r="I7" s="72">
        <v>5424</v>
      </c>
      <c r="J7" s="72">
        <v>11450</v>
      </c>
      <c r="K7" s="40">
        <f t="shared" si="0"/>
        <v>34324</v>
      </c>
      <c r="L7" s="39"/>
      <c r="M7" s="80"/>
      <c r="N7" s="80"/>
      <c r="O7" s="80"/>
      <c r="P7" s="80"/>
      <c r="Q7" s="80"/>
      <c r="R7" s="80"/>
      <c r="S7" s="80"/>
      <c r="T7" s="80"/>
    </row>
    <row r="8" spans="1:20" ht="15" customHeight="1" x14ac:dyDescent="0.3">
      <c r="A8" s="12">
        <v>3</v>
      </c>
      <c r="B8" s="14" t="str">
        <f>'PS dvorana'!B7</f>
        <v>CZB</v>
      </c>
      <c r="C8" s="72">
        <f>IFERROR(VLOOKUP('12'!B8,'PS dvorana'!$B$4:$I$108,8,FALSE),"")</f>
        <v>15550</v>
      </c>
      <c r="D8" s="72"/>
      <c r="E8" s="72"/>
      <c r="F8" s="72">
        <f>IFERROR(VLOOKUP('12'!B8,'PS van stadiona'!$B$4:$I$123,8,FALSE),"")</f>
        <v>570</v>
      </c>
      <c r="G8" s="72"/>
      <c r="H8" s="72"/>
      <c r="I8" s="72">
        <v>3937</v>
      </c>
      <c r="J8" s="72">
        <v>2850</v>
      </c>
      <c r="K8" s="40">
        <f t="shared" si="0"/>
        <v>22907</v>
      </c>
      <c r="L8" s="39"/>
      <c r="M8" s="80"/>
      <c r="N8" s="80"/>
      <c r="O8" s="80"/>
      <c r="P8" s="80" t="str">
        <f>IFERROR(VLOOKUP('12'!B6,'[1]!međunarodna'!$B$4:$I$125,8,FALSE),"")</f>
        <v/>
      </c>
      <c r="Q8" s="80"/>
      <c r="R8" s="80"/>
      <c r="S8" s="80"/>
      <c r="T8" s="80"/>
    </row>
    <row r="9" spans="1:20" ht="16.5" x14ac:dyDescent="0.3">
      <c r="A9" s="12">
        <v>4</v>
      </c>
      <c r="B9" s="14" t="str">
        <f>'PS dvorana'!B8</f>
        <v>TJB</v>
      </c>
      <c r="C9" s="72">
        <f>IFERROR(VLOOKUP('12'!B9,'PS dvorana'!$B$4:$I$108,8,FALSE),"")</f>
        <v>10000</v>
      </c>
      <c r="D9" s="72"/>
      <c r="E9" s="72"/>
      <c r="F9" s="72" t="str">
        <f>IFERROR(VLOOKUP('12'!B9,'PS van stadiona'!$B$4:$I$123,8,FALSE),"")</f>
        <v/>
      </c>
      <c r="G9" s="72"/>
      <c r="H9" s="72"/>
      <c r="I9" s="72">
        <v>1750</v>
      </c>
      <c r="J9" s="72">
        <v>5000</v>
      </c>
      <c r="K9" s="40">
        <f t="shared" si="0"/>
        <v>16750</v>
      </c>
      <c r="L9" s="39"/>
      <c r="M9" s="80"/>
      <c r="N9" s="80"/>
      <c r="O9" s="80"/>
      <c r="P9" s="80"/>
      <c r="Q9" s="80"/>
      <c r="R9" s="80"/>
      <c r="S9" s="80"/>
      <c r="T9" s="80"/>
    </row>
    <row r="10" spans="1:20" ht="16.5" x14ac:dyDescent="0.3">
      <c r="A10" s="12">
        <v>5</v>
      </c>
      <c r="B10" s="14" t="str">
        <f>'PS dvorana'!B9</f>
        <v>MLZ</v>
      </c>
      <c r="C10" s="72">
        <f>IFERROR(VLOOKUP('12'!B10,'PS dvorana'!$B$4:$I$108,8,FALSE),"")</f>
        <v>8150</v>
      </c>
      <c r="D10" s="72"/>
      <c r="E10" s="72"/>
      <c r="F10" s="72" t="str">
        <f>IFERROR(VLOOKUP('12'!B10,'PS van stadiona'!$B$4:$I$123,8,FALSE),"")</f>
        <v/>
      </c>
      <c r="G10" s="72"/>
      <c r="H10" s="72"/>
      <c r="I10" s="72">
        <v>850</v>
      </c>
      <c r="J10" s="72"/>
      <c r="K10" s="40">
        <f t="shared" si="0"/>
        <v>9000</v>
      </c>
      <c r="L10" s="39"/>
      <c r="M10" s="80"/>
      <c r="N10" s="80"/>
      <c r="O10" s="80"/>
      <c r="P10" s="80"/>
      <c r="Q10" s="80"/>
      <c r="R10" s="80"/>
      <c r="S10" s="80"/>
      <c r="T10" s="80"/>
    </row>
    <row r="11" spans="1:20" ht="16.5" x14ac:dyDescent="0.3">
      <c r="A11" s="12">
        <v>6</v>
      </c>
      <c r="B11" s="14" t="str">
        <f>'PS dvorana'!B10</f>
        <v>NOP</v>
      </c>
      <c r="C11" s="72">
        <f>IFERROR(VLOOKUP('12'!B11,'PS dvorana'!$B$4:$I$108,8,FALSE),"")</f>
        <v>7650</v>
      </c>
      <c r="D11" s="72"/>
      <c r="E11" s="72"/>
      <c r="F11" s="72">
        <f>IFERROR(VLOOKUP('12'!B11,'PS van stadiona'!$B$4:$I$123,8,FALSE),"")</f>
        <v>480</v>
      </c>
      <c r="G11" s="72"/>
      <c r="H11" s="72"/>
      <c r="I11" s="72">
        <v>1350</v>
      </c>
      <c r="J11" s="72">
        <v>5600</v>
      </c>
      <c r="K11" s="40">
        <f t="shared" si="0"/>
        <v>15080</v>
      </c>
      <c r="L11" s="39"/>
      <c r="M11" s="80"/>
      <c r="N11" s="80"/>
      <c r="O11" s="80"/>
      <c r="P11" s="80"/>
      <c r="Q11" s="80"/>
      <c r="R11" s="80"/>
      <c r="S11" s="80"/>
      <c r="T11" s="80"/>
    </row>
    <row r="12" spans="1:20" ht="16.5" x14ac:dyDescent="0.3">
      <c r="A12" s="12">
        <v>7</v>
      </c>
      <c r="B12" s="14" t="str">
        <f>'PS dvorana'!B11</f>
        <v>SPB</v>
      </c>
      <c r="C12" s="72">
        <f>IFERROR(VLOOKUP('12'!B12,'PS dvorana'!$B$4:$I$108,8,FALSE),"")</f>
        <v>4850</v>
      </c>
      <c r="D12" s="72"/>
      <c r="E12" s="72"/>
      <c r="F12" s="72" t="str">
        <f>IFERROR(VLOOKUP('12'!B12,'PS van stadiona'!$B$4:$I$123,8,FALSE),"")</f>
        <v/>
      </c>
      <c r="G12" s="72"/>
      <c r="H12" s="72"/>
      <c r="I12" s="72"/>
      <c r="J12" s="72"/>
      <c r="K12" s="40">
        <f t="shared" si="0"/>
        <v>4850</v>
      </c>
      <c r="L12" s="39"/>
      <c r="M12" s="80"/>
      <c r="N12" s="80"/>
      <c r="O12" s="80"/>
      <c r="P12" s="80"/>
      <c r="Q12" s="80"/>
      <c r="R12" s="80"/>
      <c r="S12" s="80"/>
      <c r="T12" s="80"/>
    </row>
    <row r="13" spans="1:20" ht="16.5" x14ac:dyDescent="0.3">
      <c r="A13" s="12">
        <v>8</v>
      </c>
      <c r="B13" s="14" t="str">
        <f>'PS dvorana'!B12</f>
        <v>MOĆ</v>
      </c>
      <c r="C13" s="72">
        <f>IFERROR(VLOOKUP('12'!B13,'PS dvorana'!$B$4:$I$108,8,FALSE),"")</f>
        <v>3950</v>
      </c>
      <c r="D13" s="72"/>
      <c r="E13" s="72"/>
      <c r="F13" s="72">
        <f>IFERROR(VLOOKUP('12'!B13,'PS van stadiona'!$B$4:$I$123,8,FALSE),"")</f>
        <v>0</v>
      </c>
      <c r="G13" s="72"/>
      <c r="H13" s="72"/>
      <c r="I13" s="72">
        <v>300</v>
      </c>
      <c r="J13" s="72">
        <v>1000</v>
      </c>
      <c r="K13" s="40">
        <f t="shared" si="0"/>
        <v>5250</v>
      </c>
      <c r="L13" s="39"/>
      <c r="M13" s="80"/>
      <c r="N13" s="80"/>
      <c r="O13" s="80"/>
      <c r="P13" s="80"/>
      <c r="Q13" s="80"/>
      <c r="R13" s="80"/>
      <c r="S13" s="80"/>
      <c r="T13" s="80"/>
    </row>
    <row r="14" spans="1:20" ht="16.5" x14ac:dyDescent="0.3">
      <c r="A14" s="12">
        <v>9</v>
      </c>
      <c r="B14" s="14" t="str">
        <f>'PS dvorana'!B13</f>
        <v>NBG</v>
      </c>
      <c r="C14" s="72">
        <f>IFERROR(VLOOKUP('12'!B14,'PS dvorana'!$B$4:$I$108,8,FALSE),"")</f>
        <v>3900</v>
      </c>
      <c r="D14" s="72"/>
      <c r="E14" s="72"/>
      <c r="F14" s="72" t="str">
        <f>IFERROR(VLOOKUP('12'!B14,'PS van stadiona'!$B$4:$I$123,8,FALSE),"")</f>
        <v/>
      </c>
      <c r="G14" s="72"/>
      <c r="H14" s="72"/>
      <c r="I14" s="72">
        <v>400</v>
      </c>
      <c r="J14" s="72"/>
      <c r="K14" s="40">
        <f t="shared" si="0"/>
        <v>4300</v>
      </c>
      <c r="L14" s="39"/>
      <c r="M14" s="80"/>
      <c r="N14" s="80"/>
      <c r="O14" s="80"/>
      <c r="P14" s="80"/>
      <c r="Q14" s="80"/>
      <c r="R14" s="80"/>
      <c r="S14" s="80"/>
      <c r="T14" s="80"/>
    </row>
    <row r="15" spans="1:20" ht="16.5" x14ac:dyDescent="0.3">
      <c r="A15" s="12">
        <v>10</v>
      </c>
      <c r="B15" s="14" t="str">
        <f>'PS dvorana'!B14</f>
        <v>MZA</v>
      </c>
      <c r="C15" s="72">
        <f>IFERROR(VLOOKUP('12'!B15,'PS dvorana'!$B$4:$I$108,8,FALSE),"")</f>
        <v>3200</v>
      </c>
      <c r="D15" s="72"/>
      <c r="E15" s="72"/>
      <c r="F15" s="72" t="str">
        <f>IFERROR(VLOOKUP('12'!B15,'PS van stadiona'!$B$4:$I$123,8,FALSE),"")</f>
        <v/>
      </c>
      <c r="G15" s="72"/>
      <c r="H15" s="72"/>
      <c r="I15" s="72">
        <v>200</v>
      </c>
      <c r="J15" s="72"/>
      <c r="K15" s="40">
        <f t="shared" si="0"/>
        <v>3400</v>
      </c>
      <c r="L15" s="39"/>
      <c r="M15" s="80"/>
      <c r="N15" s="80"/>
      <c r="O15" s="80"/>
      <c r="P15" s="80"/>
      <c r="Q15" s="80"/>
      <c r="R15" s="80"/>
      <c r="S15" s="80"/>
      <c r="T15" s="80"/>
    </row>
    <row r="16" spans="1:20" ht="16.5" x14ac:dyDescent="0.3">
      <c r="A16" s="12">
        <v>11</v>
      </c>
      <c r="B16" s="14" t="str">
        <f>'PS dvorana'!B15</f>
        <v>KOŠ</v>
      </c>
      <c r="C16" s="72">
        <f>IFERROR(VLOOKUP('12'!B16,'PS dvorana'!$B$4:$I$108,8,FALSE),"")</f>
        <v>3100</v>
      </c>
      <c r="D16" s="72"/>
      <c r="E16" s="72"/>
      <c r="F16" s="72" t="str">
        <f>IFERROR(VLOOKUP('12'!B16,'PS van stadiona'!$B$4:$I$123,8,FALSE),"")</f>
        <v/>
      </c>
      <c r="G16" s="72"/>
      <c r="H16" s="72"/>
      <c r="I16" s="72">
        <v>450</v>
      </c>
      <c r="J16" s="72">
        <v>250</v>
      </c>
      <c r="K16" s="40">
        <f t="shared" si="0"/>
        <v>3800</v>
      </c>
      <c r="L16" s="39"/>
      <c r="M16" s="80"/>
      <c r="N16" s="80"/>
      <c r="O16" s="80"/>
      <c r="P16" s="80"/>
      <c r="Q16" s="80"/>
      <c r="R16" s="80"/>
      <c r="S16" s="80"/>
      <c r="T16" s="80"/>
    </row>
    <row r="17" spans="1:12" ht="16.5" x14ac:dyDescent="0.3">
      <c r="A17" s="12">
        <v>12</v>
      </c>
      <c r="B17" s="14" t="str">
        <f>'PS dvorana'!B16</f>
        <v>VOŽ</v>
      </c>
      <c r="C17" s="72">
        <f>IFERROR(VLOOKUP('12'!B17,'PS dvorana'!$B$4:$I$108,8,FALSE),"")</f>
        <v>2900</v>
      </c>
      <c r="D17" s="72"/>
      <c r="E17" s="72"/>
      <c r="F17" s="72" t="str">
        <f>IFERROR(VLOOKUP('12'!B17,'PS van stadiona'!$B$4:$I$123,8,FALSE),"")</f>
        <v/>
      </c>
      <c r="G17" s="72"/>
      <c r="H17" s="72"/>
      <c r="I17" s="72">
        <v>400</v>
      </c>
      <c r="J17" s="72"/>
      <c r="K17" s="40">
        <f t="shared" si="0"/>
        <v>3300</v>
      </c>
      <c r="L17" s="39"/>
    </row>
    <row r="18" spans="1:12" ht="16.5" x14ac:dyDescent="0.3">
      <c r="A18" s="12">
        <v>13</v>
      </c>
      <c r="B18" s="14" t="str">
        <f>'PS dvorana'!B17</f>
        <v>PRZ</v>
      </c>
      <c r="C18" s="72">
        <f>IFERROR(VLOOKUP('12'!B18,'PS dvorana'!$B$4:$I$108,8,FALSE),"")</f>
        <v>2650</v>
      </c>
      <c r="D18" s="72"/>
      <c r="E18" s="72"/>
      <c r="F18" s="72">
        <f>IFERROR(VLOOKUP('12'!B18,'PS van stadiona'!$B$4:$I$123,8,FALSE),"")</f>
        <v>500</v>
      </c>
      <c r="G18" s="72"/>
      <c r="H18" s="72"/>
      <c r="I18" s="72">
        <v>150</v>
      </c>
      <c r="J18" s="72"/>
      <c r="K18" s="40">
        <f t="shared" si="0"/>
        <v>3300</v>
      </c>
      <c r="L18" s="39"/>
    </row>
    <row r="19" spans="1:12" ht="16.5" x14ac:dyDescent="0.3">
      <c r="A19" s="12">
        <v>14</v>
      </c>
      <c r="B19" s="14" t="str">
        <f>'PS dvorana'!B18</f>
        <v>SIR</v>
      </c>
      <c r="C19" s="72">
        <f>IFERROR(VLOOKUP('12'!B19,'PS dvorana'!$B$4:$I$108,8,FALSE),"")</f>
        <v>2600</v>
      </c>
      <c r="D19" s="72"/>
      <c r="E19" s="72"/>
      <c r="F19" s="72" t="str">
        <f>IFERROR(VLOOKUP('12'!B19,'PS van stadiona'!$B$4:$I$123,8,FALSE),"")</f>
        <v/>
      </c>
      <c r="G19" s="72"/>
      <c r="H19" s="72"/>
      <c r="I19" s="72"/>
      <c r="J19" s="72">
        <v>300</v>
      </c>
      <c r="K19" s="40">
        <f t="shared" si="0"/>
        <v>2900</v>
      </c>
      <c r="L19" s="39"/>
    </row>
    <row r="20" spans="1:12" ht="16.5" x14ac:dyDescent="0.3">
      <c r="A20" s="12">
        <v>15</v>
      </c>
      <c r="B20" s="14" t="str">
        <f>'PS dvorana'!B19</f>
        <v>KRU</v>
      </c>
      <c r="C20" s="72">
        <f>IFERROR(VLOOKUP('12'!B20,'PS dvorana'!$B$4:$I$108,8,FALSE),"")</f>
        <v>2500</v>
      </c>
      <c r="D20" s="72"/>
      <c r="E20" s="72"/>
      <c r="F20" s="72" t="str">
        <f>IFERROR(VLOOKUP('12'!B20,'PS van stadiona'!$B$4:$I$123,8,FALSE),"")</f>
        <v/>
      </c>
      <c r="G20" s="72"/>
      <c r="H20" s="72"/>
      <c r="I20" s="72"/>
      <c r="J20" s="72"/>
      <c r="K20" s="40">
        <f t="shared" si="0"/>
        <v>2500</v>
      </c>
      <c r="L20" s="39"/>
    </row>
    <row r="21" spans="1:12" ht="16.5" x14ac:dyDescent="0.3">
      <c r="A21" s="12">
        <v>16</v>
      </c>
      <c r="B21" s="14" t="str">
        <f>'PS dvorana'!B20</f>
        <v>RKG</v>
      </c>
      <c r="C21" s="72">
        <f>IFERROR(VLOOKUP('12'!B21,'PS dvorana'!$B$4:$I$108,8,FALSE),"")</f>
        <v>2300</v>
      </c>
      <c r="D21" s="72"/>
      <c r="E21" s="72"/>
      <c r="F21" s="72">
        <f>IFERROR(VLOOKUP('12'!B21,'PS van stadiona'!$B$4:$I$123,8,FALSE),"")</f>
        <v>0</v>
      </c>
      <c r="G21" s="72"/>
      <c r="H21" s="72"/>
      <c r="I21" s="72">
        <v>1800</v>
      </c>
      <c r="J21" s="72"/>
      <c r="K21" s="40">
        <f t="shared" si="0"/>
        <v>4100</v>
      </c>
      <c r="L21" s="39"/>
    </row>
    <row r="22" spans="1:12" ht="16.5" x14ac:dyDescent="0.3">
      <c r="A22" s="12">
        <v>17</v>
      </c>
      <c r="B22" s="14" t="str">
        <f>'PS dvorana'!B21</f>
        <v>BNZ</v>
      </c>
      <c r="C22" s="72">
        <f>IFERROR(VLOOKUP('12'!B22,'PS dvorana'!$B$4:$I$108,8,FALSE),"")</f>
        <v>2300</v>
      </c>
      <c r="D22" s="72"/>
      <c r="E22" s="72"/>
      <c r="F22" s="72" t="str">
        <f>IFERROR(VLOOKUP('12'!B22,'PS van stadiona'!$B$4:$I$123,8,FALSE),"")</f>
        <v/>
      </c>
      <c r="G22" s="72"/>
      <c r="H22" s="72"/>
      <c r="I22" s="72">
        <v>750</v>
      </c>
      <c r="J22" s="72"/>
      <c r="K22" s="40">
        <f t="shared" si="0"/>
        <v>3050</v>
      </c>
      <c r="L22" s="39"/>
    </row>
    <row r="23" spans="1:12" ht="16.5" x14ac:dyDescent="0.3">
      <c r="A23" s="12">
        <v>18</v>
      </c>
      <c r="B23" s="14" t="str">
        <f>'PS dvorana'!B22</f>
        <v>MSO</v>
      </c>
      <c r="C23" s="72">
        <f>IFERROR(VLOOKUP('12'!B23,'PS dvorana'!$B$4:$I$108,8,FALSE),"")</f>
        <v>1850</v>
      </c>
      <c r="D23" s="72"/>
      <c r="E23" s="72"/>
      <c r="F23" s="72" t="str">
        <f>IFERROR(VLOOKUP('12'!B23,'PS van stadiona'!$B$4:$I$123,8,FALSE),"")</f>
        <v/>
      </c>
      <c r="G23" s="72"/>
      <c r="H23" s="72"/>
      <c r="I23" s="72">
        <v>100</v>
      </c>
      <c r="J23" s="72">
        <v>850</v>
      </c>
      <c r="K23" s="40">
        <f t="shared" si="0"/>
        <v>2800</v>
      </c>
      <c r="L23" s="39"/>
    </row>
    <row r="24" spans="1:12" ht="16.5" x14ac:dyDescent="0.3">
      <c r="A24" s="12">
        <v>19</v>
      </c>
      <c r="B24" s="14" t="str">
        <f>'PS dvorana'!B23</f>
        <v>SSU</v>
      </c>
      <c r="C24" s="72">
        <f>IFERROR(VLOOKUP('12'!B24,'PS dvorana'!$B$4:$I$108,8,FALSE),"")</f>
        <v>1900</v>
      </c>
      <c r="D24" s="72"/>
      <c r="E24" s="72"/>
      <c r="F24" s="72" t="str">
        <f>IFERROR(VLOOKUP('12'!B24,'PS van stadiona'!$B$4:$I$123,8,FALSE),"")</f>
        <v/>
      </c>
      <c r="G24" s="72"/>
      <c r="H24" s="72"/>
      <c r="I24" s="72">
        <v>1500</v>
      </c>
      <c r="J24" s="72"/>
      <c r="K24" s="40">
        <f t="shared" si="0"/>
        <v>3400</v>
      </c>
      <c r="L24" s="39"/>
    </row>
    <row r="25" spans="1:12" ht="16.5" x14ac:dyDescent="0.3">
      <c r="A25" s="12">
        <v>20</v>
      </c>
      <c r="B25" s="14" t="str">
        <f>'PS dvorana'!B24</f>
        <v>TKB</v>
      </c>
      <c r="C25" s="72">
        <f>IFERROR(VLOOKUP('12'!B25,'PS dvorana'!$B$4:$I$108,8,FALSE),"")</f>
        <v>1900</v>
      </c>
      <c r="D25" s="72"/>
      <c r="E25" s="72"/>
      <c r="F25" s="72" t="str">
        <f>IFERROR(VLOOKUP('12'!B25,'PS van stadiona'!$B$4:$I$123,8,FALSE),"")</f>
        <v/>
      </c>
      <c r="G25" s="72"/>
      <c r="H25" s="72"/>
      <c r="I25" s="72"/>
      <c r="J25" s="72">
        <v>600</v>
      </c>
      <c r="K25" s="40">
        <f t="shared" si="0"/>
        <v>2500</v>
      </c>
      <c r="L25" s="39"/>
    </row>
    <row r="26" spans="1:12" ht="16.5" x14ac:dyDescent="0.3">
      <c r="A26" s="12">
        <v>21</v>
      </c>
      <c r="B26" s="14" t="str">
        <f>'PS dvorana'!B25</f>
        <v>VLA</v>
      </c>
      <c r="C26" s="72">
        <f>IFERROR(VLOOKUP('12'!B26,'PS dvorana'!$B$4:$I$108,8,FALSE),"")</f>
        <v>1700</v>
      </c>
      <c r="D26" s="72"/>
      <c r="E26" s="72"/>
      <c r="F26" s="72" t="str">
        <f>IFERROR(VLOOKUP('12'!B26,'PS van stadiona'!$B$4:$I$123,8,FALSE),"")</f>
        <v/>
      </c>
      <c r="G26" s="72"/>
      <c r="H26" s="72"/>
      <c r="I26" s="72"/>
      <c r="J26" s="72"/>
      <c r="K26" s="40">
        <f>IFERROR(SUM(C26:J26),"")</f>
        <v>1700</v>
      </c>
      <c r="L26" s="39"/>
    </row>
    <row r="27" spans="1:12" ht="16.5" x14ac:dyDescent="0.3">
      <c r="A27" s="12">
        <v>22</v>
      </c>
      <c r="B27" s="14" t="str">
        <f>'PS dvorana'!B26</f>
        <v>POP</v>
      </c>
      <c r="C27" s="72">
        <f>IFERROR(VLOOKUP('12'!B27,'PS dvorana'!$B$4:$I$108,8,FALSE),"")</f>
        <v>1550</v>
      </c>
      <c r="D27" s="72"/>
      <c r="E27" s="72"/>
      <c r="F27" s="72" t="str">
        <f>IFERROR(VLOOKUP('12'!B27,'PS van stadiona'!$B$4:$I$123,8,FALSE),"")</f>
        <v/>
      </c>
      <c r="G27" s="72"/>
      <c r="H27" s="72"/>
      <c r="I27" s="72">
        <v>550</v>
      </c>
      <c r="J27" s="72"/>
      <c r="K27" s="40">
        <f t="shared" ref="K27:K74" si="1">SUM(C27:J27)</f>
        <v>2100</v>
      </c>
      <c r="L27" s="39"/>
    </row>
    <row r="28" spans="1:12" ht="16.5" x14ac:dyDescent="0.3">
      <c r="A28" s="12">
        <v>23</v>
      </c>
      <c r="B28" s="14" t="str">
        <f>'PS dvorana'!B27</f>
        <v>ASZ</v>
      </c>
      <c r="C28" s="72">
        <f>IFERROR(VLOOKUP('12'!B28,'PS dvorana'!$B$4:$I$108,8,FALSE),"")</f>
        <v>1550</v>
      </c>
      <c r="D28" s="72"/>
      <c r="E28" s="72"/>
      <c r="F28" s="72">
        <f>IFERROR(VLOOKUP('12'!B28,'PS van stadiona'!$B$4:$I$123,8,FALSE),"")</f>
        <v>400</v>
      </c>
      <c r="G28" s="72"/>
      <c r="H28" s="72"/>
      <c r="I28" s="72"/>
      <c r="J28" s="72"/>
      <c r="K28" s="40">
        <f t="shared" si="1"/>
        <v>1950</v>
      </c>
      <c r="L28" s="39"/>
    </row>
    <row r="29" spans="1:12" ht="16.5" x14ac:dyDescent="0.3">
      <c r="A29" s="12">
        <v>24</v>
      </c>
      <c r="B29" s="14" t="str">
        <f>'PS dvorana'!B28</f>
        <v>SUR</v>
      </c>
      <c r="C29" s="72">
        <f>IFERROR(VLOOKUP('12'!B29,'PS dvorana'!$B$4:$I$108,8,FALSE),"")</f>
        <v>1400</v>
      </c>
      <c r="D29" s="72"/>
      <c r="E29" s="72"/>
      <c r="F29" s="72">
        <f>IFERROR(VLOOKUP('12'!B29,'PS van stadiona'!$B$4:$I$123,8,FALSE),"")</f>
        <v>0</v>
      </c>
      <c r="G29" s="72"/>
      <c r="H29" s="72"/>
      <c r="I29" s="72"/>
      <c r="J29" s="72"/>
      <c r="K29" s="40">
        <f t="shared" si="1"/>
        <v>1400</v>
      </c>
      <c r="L29" s="39"/>
    </row>
    <row r="30" spans="1:12" ht="16.5" x14ac:dyDescent="0.3">
      <c r="A30" s="12">
        <v>25</v>
      </c>
      <c r="B30" s="14" t="str">
        <f>'PS dvorana'!B29</f>
        <v>SLČ</v>
      </c>
      <c r="C30" s="72">
        <f>IFERROR(VLOOKUP('12'!B30,'PS dvorana'!$B$4:$I$108,8,FALSE),"")</f>
        <v>1400</v>
      </c>
      <c r="D30" s="72"/>
      <c r="E30" s="72"/>
      <c r="F30" s="72">
        <f>IFERROR(VLOOKUP('12'!B30,'PS van stadiona'!$B$4:$I$123,8,FALSE),"")</f>
        <v>0</v>
      </c>
      <c r="G30" s="72"/>
      <c r="H30" s="72"/>
      <c r="I30" s="72">
        <v>350</v>
      </c>
      <c r="J30" s="72">
        <v>1600</v>
      </c>
      <c r="K30" s="40">
        <f t="shared" si="1"/>
        <v>3350</v>
      </c>
      <c r="L30" s="39"/>
    </row>
    <row r="31" spans="1:12" ht="16.5" x14ac:dyDescent="0.3">
      <c r="A31" s="12">
        <v>26</v>
      </c>
      <c r="B31" s="14" t="str">
        <f>'PS dvorana'!B30</f>
        <v>RUM</v>
      </c>
      <c r="C31" s="72">
        <f>IFERROR(VLOOKUP('12'!B31,'PS dvorana'!$B$4:$I$108,8,FALSE),"")</f>
        <v>1400</v>
      </c>
      <c r="D31" s="72"/>
      <c r="E31" s="72"/>
      <c r="F31" s="72" t="str">
        <f>IFERROR(VLOOKUP('12'!B31,'PS van stadiona'!$B$4:$I$123,8,FALSE),"")</f>
        <v/>
      </c>
      <c r="G31" s="72"/>
      <c r="H31" s="72"/>
      <c r="I31" s="72"/>
      <c r="J31" s="72"/>
      <c r="K31" s="40">
        <f t="shared" si="1"/>
        <v>1400</v>
      </c>
      <c r="L31" s="39"/>
    </row>
    <row r="32" spans="1:12" ht="16.5" x14ac:dyDescent="0.3">
      <c r="A32" s="12">
        <v>27</v>
      </c>
      <c r="B32" s="14" t="str">
        <f>'PS dvorana'!B31</f>
        <v>AŠKT</v>
      </c>
      <c r="C32" s="72">
        <f>IFERROR(VLOOKUP('12'!B32,'PS dvorana'!$B$4:$I$108,8,FALSE),"")</f>
        <v>1350</v>
      </c>
      <c r="D32" s="72"/>
      <c r="E32" s="72"/>
      <c r="F32" s="72">
        <f>IFERROR(VLOOKUP('12'!B32,'PS van stadiona'!$B$4:$I$123,8,FALSE),"")</f>
        <v>0</v>
      </c>
      <c r="G32" s="72"/>
      <c r="H32" s="72"/>
      <c r="I32" s="72">
        <v>150</v>
      </c>
      <c r="J32" s="72"/>
      <c r="K32" s="40">
        <f t="shared" si="1"/>
        <v>1500</v>
      </c>
      <c r="L32" s="39"/>
    </row>
    <row r="33" spans="1:14" ht="16.5" x14ac:dyDescent="0.3">
      <c r="A33" s="12">
        <v>28</v>
      </c>
      <c r="B33" s="14" t="str">
        <f>'PS dvorana'!B32</f>
        <v>POŽ</v>
      </c>
      <c r="C33" s="72">
        <f>IFERROR(VLOOKUP('12'!B33,'PS dvorana'!$B$4:$I$108,8,FALSE),"")</f>
        <v>1250</v>
      </c>
      <c r="D33" s="72"/>
      <c r="E33" s="72"/>
      <c r="F33" s="72" t="str">
        <f>IFERROR(VLOOKUP('12'!B33,'PS van stadiona'!$B$4:$I$123,8,FALSE),"")</f>
        <v/>
      </c>
      <c r="G33" s="72"/>
      <c r="H33" s="72"/>
      <c r="I33" s="72"/>
      <c r="J33" s="72"/>
      <c r="K33" s="40">
        <f t="shared" si="1"/>
        <v>1250</v>
      </c>
      <c r="L33" s="39"/>
    </row>
    <row r="34" spans="1:14" ht="16.5" x14ac:dyDescent="0.3">
      <c r="A34" s="12">
        <v>29</v>
      </c>
      <c r="B34" s="14" t="str">
        <f>'PS dvorana'!B33</f>
        <v>PKG</v>
      </c>
      <c r="C34" s="72">
        <f>IFERROR(VLOOKUP('12'!B34,'PS dvorana'!$B$4:$I$108,8,FALSE),"")</f>
        <v>1100</v>
      </c>
      <c r="D34" s="72"/>
      <c r="E34" s="72"/>
      <c r="F34" s="72" t="str">
        <f>IFERROR(VLOOKUP('12'!B34,'PS van stadiona'!$B$4:$I$123,8,FALSE),"")</f>
        <v/>
      </c>
      <c r="G34" s="72"/>
      <c r="H34" s="72"/>
      <c r="I34" s="72">
        <v>150</v>
      </c>
      <c r="J34" s="72"/>
      <c r="K34" s="40">
        <f t="shared" si="1"/>
        <v>1250</v>
      </c>
      <c r="L34" s="39"/>
    </row>
    <row r="35" spans="1:14" ht="16.5" x14ac:dyDescent="0.3">
      <c r="A35" s="12">
        <v>30</v>
      </c>
      <c r="B35" s="14" t="str">
        <f>'PS dvorana'!B34</f>
        <v>DIP</v>
      </c>
      <c r="C35" s="72">
        <f>IFERROR(VLOOKUP('12'!B35,'PS dvorana'!$B$4:$I$108,8,FALSE),"")</f>
        <v>950</v>
      </c>
      <c r="D35" s="72"/>
      <c r="E35" s="72"/>
      <c r="F35" s="72">
        <f>IFERROR(VLOOKUP('12'!B35,'PS van stadiona'!$B$4:$I$123,8,FALSE),"")</f>
        <v>0</v>
      </c>
      <c r="G35" s="72"/>
      <c r="H35" s="72"/>
      <c r="I35" s="72"/>
      <c r="J35" s="72">
        <v>1400</v>
      </c>
      <c r="K35" s="40">
        <f t="shared" si="1"/>
        <v>2350</v>
      </c>
      <c r="L35" s="39"/>
    </row>
    <row r="36" spans="1:14" ht="16.5" x14ac:dyDescent="0.3">
      <c r="A36" s="12">
        <v>31</v>
      </c>
      <c r="B36" s="14" t="str">
        <f>'PS dvorana'!B35</f>
        <v>PBG</v>
      </c>
      <c r="C36" s="72">
        <f>IFERROR(VLOOKUP('12'!B36,'PS dvorana'!$B$4:$I$108,8,FALSE),"")</f>
        <v>900</v>
      </c>
      <c r="D36" s="72"/>
      <c r="E36" s="72"/>
      <c r="F36" s="72" t="str">
        <f>IFERROR(VLOOKUP('12'!B36,'PS van stadiona'!$B$4:$I$123,8,FALSE),"")</f>
        <v/>
      </c>
      <c r="G36" s="72"/>
      <c r="H36" s="72"/>
      <c r="I36" s="72">
        <v>600</v>
      </c>
      <c r="J36" s="72">
        <v>1400</v>
      </c>
      <c r="K36" s="40">
        <f t="shared" si="1"/>
        <v>2900</v>
      </c>
      <c r="L36" s="39"/>
    </row>
    <row r="37" spans="1:14" ht="16.5" x14ac:dyDescent="0.3">
      <c r="A37" s="12">
        <v>32</v>
      </c>
      <c r="B37" s="14" t="str">
        <f>'PS dvorana'!B36</f>
        <v>LAZ</v>
      </c>
      <c r="C37" s="72">
        <f>IFERROR(VLOOKUP('12'!B37,'PS dvorana'!$B$4:$I$108,8,FALSE),"")</f>
        <v>700</v>
      </c>
      <c r="D37" s="72"/>
      <c r="E37" s="72"/>
      <c r="F37" s="72">
        <f>IFERROR(VLOOKUP('12'!B37,'PS van stadiona'!$B$4:$I$123,8,FALSE),"")</f>
        <v>2350</v>
      </c>
      <c r="G37" s="72"/>
      <c r="H37" s="72"/>
      <c r="I37" s="72"/>
      <c r="J37" s="72"/>
      <c r="K37" s="40">
        <f t="shared" si="1"/>
        <v>3050</v>
      </c>
      <c r="L37" s="39"/>
    </row>
    <row r="38" spans="1:14" ht="16.5" x14ac:dyDescent="0.3">
      <c r="A38" s="12">
        <v>33</v>
      </c>
      <c r="B38" s="14" t="str">
        <f>'PS dvorana'!B37</f>
        <v>BKL</v>
      </c>
      <c r="C38" s="72">
        <f>IFERROR(VLOOKUP('12'!B38,'PS dvorana'!$B$4:$I$108,8,FALSE),"")</f>
        <v>650</v>
      </c>
      <c r="D38" s="72"/>
      <c r="E38" s="72"/>
      <c r="F38" s="72" t="str">
        <f>IFERROR(VLOOKUP('12'!B38,'PS van stadiona'!$B$4:$I$123,8,FALSE),"")</f>
        <v/>
      </c>
      <c r="G38" s="72"/>
      <c r="H38" s="72"/>
      <c r="I38" s="72"/>
      <c r="J38" s="72"/>
      <c r="K38" s="40">
        <f t="shared" si="1"/>
        <v>650</v>
      </c>
      <c r="L38" s="39"/>
    </row>
    <row r="39" spans="1:14" ht="16.5" x14ac:dyDescent="0.3">
      <c r="A39" s="12">
        <v>34</v>
      </c>
      <c r="B39" s="14" t="str">
        <f>'PS dvorana'!B38</f>
        <v>NIŠ</v>
      </c>
      <c r="C39" s="72">
        <f>IFERROR(VLOOKUP('12'!B39,'PS dvorana'!$B$4:$I$108,8,FALSE),"")</f>
        <v>600</v>
      </c>
      <c r="D39" s="72"/>
      <c r="E39" s="72"/>
      <c r="F39" s="72" t="str">
        <f>IFERROR(VLOOKUP('12'!B39,'PS van stadiona'!$B$4:$I$123,8,FALSE),"")</f>
        <v/>
      </c>
      <c r="G39" s="72"/>
      <c r="H39" s="72"/>
      <c r="I39" s="72"/>
      <c r="J39" s="72"/>
      <c r="K39" s="40">
        <f t="shared" si="1"/>
        <v>600</v>
      </c>
      <c r="L39" s="39"/>
    </row>
    <row r="40" spans="1:14" ht="16.5" x14ac:dyDescent="0.3">
      <c r="A40" s="12">
        <v>35</v>
      </c>
      <c r="B40" s="14" t="str">
        <f>'PS dvorana'!B39</f>
        <v>ABB</v>
      </c>
      <c r="C40" s="72">
        <f>IFERROR(VLOOKUP('12'!B40,'PS dvorana'!$B$4:$I$108,8,FALSE),"")</f>
        <v>600</v>
      </c>
      <c r="D40" s="72"/>
      <c r="E40" s="72"/>
      <c r="F40" s="72" t="str">
        <f>IFERROR(VLOOKUP('12'!B40,'PS van stadiona'!$B$4:$I$123,8,FALSE),"")</f>
        <v/>
      </c>
      <c r="G40" s="72"/>
      <c r="H40" s="72"/>
      <c r="I40" s="72">
        <v>1150</v>
      </c>
      <c r="J40" s="72"/>
      <c r="K40" s="40">
        <f t="shared" si="1"/>
        <v>1750</v>
      </c>
      <c r="L40" s="39"/>
    </row>
    <row r="41" spans="1:14" ht="15" customHeight="1" x14ac:dyDescent="0.3">
      <c r="A41" s="12">
        <v>36</v>
      </c>
      <c r="B41" s="14" t="str">
        <f>'PS dvorana'!B40</f>
        <v>HMK</v>
      </c>
      <c r="C41" s="72">
        <f>IFERROR(VLOOKUP('12'!B41,'PS dvorana'!$B$4:$I$108,8,FALSE),"")</f>
        <v>550</v>
      </c>
      <c r="D41" s="72"/>
      <c r="E41" s="72"/>
      <c r="F41" s="72">
        <f>IFERROR(VLOOKUP('12'!B41,'PS van stadiona'!$B$4:$I$123,8,FALSE),"")</f>
        <v>1100</v>
      </c>
      <c r="G41" s="72"/>
      <c r="H41" s="72"/>
      <c r="I41" s="72"/>
      <c r="J41" s="72"/>
      <c r="K41" s="40">
        <f t="shared" si="1"/>
        <v>1650</v>
      </c>
      <c r="L41" s="39"/>
    </row>
    <row r="42" spans="1:14" ht="16.5" x14ac:dyDescent="0.3">
      <c r="A42" s="12">
        <v>37</v>
      </c>
      <c r="B42" s="14" t="str">
        <f>'PS dvorana'!B41</f>
        <v>DUL</v>
      </c>
      <c r="C42" s="72">
        <f>IFERROR(VLOOKUP('12'!B42,'PS dvorana'!$B$4:$I$108,8,FALSE),"")</f>
        <v>500</v>
      </c>
      <c r="D42" s="72"/>
      <c r="E42" s="72"/>
      <c r="F42" s="72" t="str">
        <f>IFERROR(VLOOKUP('12'!B42,'PS van stadiona'!$B$4:$I$123,8,FALSE),"")</f>
        <v/>
      </c>
      <c r="G42" s="72"/>
      <c r="H42" s="72"/>
      <c r="I42" s="72"/>
      <c r="J42" s="72"/>
      <c r="K42" s="40">
        <f t="shared" si="1"/>
        <v>500</v>
      </c>
      <c r="L42" s="42"/>
      <c r="M42" s="43"/>
      <c r="N42" s="43"/>
    </row>
    <row r="43" spans="1:14" s="43" customFormat="1" ht="16.5" x14ac:dyDescent="0.3">
      <c r="A43" s="12">
        <v>38</v>
      </c>
      <c r="B43" s="14" t="str">
        <f>'PS dvorana'!B42</f>
        <v>SPM</v>
      </c>
      <c r="C43" s="72">
        <f>IFERROR(VLOOKUP('12'!B43,'PS dvorana'!$B$4:$I$108,8,FALSE),"")</f>
        <v>450</v>
      </c>
      <c r="D43" s="72"/>
      <c r="E43" s="72"/>
      <c r="F43" s="72" t="str">
        <f>IFERROR(VLOOKUP('12'!B43,'PS van stadiona'!$B$4:$I$123,8,FALSE),"")</f>
        <v/>
      </c>
      <c r="G43" s="72"/>
      <c r="H43" s="72"/>
      <c r="I43" s="72"/>
      <c r="J43" s="72"/>
      <c r="K43" s="40">
        <f t="shared" si="1"/>
        <v>450</v>
      </c>
    </row>
    <row r="44" spans="1:14" ht="16.5" x14ac:dyDescent="0.3">
      <c r="A44" s="12">
        <v>39</v>
      </c>
      <c r="B44" s="14" t="str">
        <f>'PS dvorana'!B43</f>
        <v>ČAČ</v>
      </c>
      <c r="C44" s="72">
        <f>IFERROR(VLOOKUP('12'!B44,'PS dvorana'!$B$4:$I$108,8,FALSE),"")</f>
        <v>450</v>
      </c>
      <c r="D44" s="72"/>
      <c r="E44" s="72"/>
      <c r="F44" s="72">
        <f>IFERROR(VLOOKUP('12'!B44,'PS van stadiona'!$B$4:$I$123,8,FALSE),"")</f>
        <v>2700</v>
      </c>
      <c r="G44" s="72"/>
      <c r="H44" s="72"/>
      <c r="I44" s="72">
        <v>200</v>
      </c>
      <c r="J44" s="72"/>
      <c r="K44" s="40">
        <f t="shared" si="1"/>
        <v>3350</v>
      </c>
      <c r="L44" s="39"/>
    </row>
    <row r="45" spans="1:14" ht="16.5" x14ac:dyDescent="0.3">
      <c r="A45" s="12">
        <v>40</v>
      </c>
      <c r="B45" s="14" t="str">
        <f>'PS dvorana'!B44</f>
        <v>SSM</v>
      </c>
      <c r="C45" s="72">
        <f>IFERROR(VLOOKUP('12'!B45,'PS dvorana'!$B$4:$I$108,8,FALSE),"")</f>
        <v>450</v>
      </c>
      <c r="D45" s="72"/>
      <c r="E45" s="72"/>
      <c r="F45" s="72">
        <f>IFERROR(VLOOKUP('12'!B45,'PS van stadiona'!$B$4:$I$123,8,FALSE),"")</f>
        <v>500</v>
      </c>
      <c r="G45" s="72"/>
      <c r="H45" s="72"/>
      <c r="I45" s="72">
        <v>400</v>
      </c>
      <c r="J45" s="72"/>
      <c r="K45" s="40">
        <f t="shared" si="1"/>
        <v>1350</v>
      </c>
      <c r="L45" s="39"/>
    </row>
    <row r="46" spans="1:14" ht="16.5" x14ac:dyDescent="0.3">
      <c r="A46" s="12">
        <v>41</v>
      </c>
      <c r="B46" s="14" t="str">
        <f>'PS dvorana'!B45</f>
        <v>VVA</v>
      </c>
      <c r="C46" s="72">
        <f>IFERROR(VLOOKUP('12'!B46,'PS dvorana'!$B$4:$I$108,8,FALSE),"")</f>
        <v>400</v>
      </c>
      <c r="D46" s="72"/>
      <c r="E46" s="72"/>
      <c r="F46" s="72">
        <f>IFERROR(VLOOKUP('12'!B46,'PS van stadiona'!$B$4:$I$123,8,FALSE),"")</f>
        <v>0</v>
      </c>
      <c r="G46" s="72"/>
      <c r="H46" s="72"/>
      <c r="I46" s="72"/>
      <c r="J46" s="72"/>
      <c r="K46" s="40">
        <f t="shared" si="1"/>
        <v>400</v>
      </c>
      <c r="L46" s="39"/>
    </row>
    <row r="47" spans="1:14" ht="16.5" x14ac:dyDescent="0.3">
      <c r="A47" s="12">
        <v>42</v>
      </c>
      <c r="B47" s="14" t="str">
        <f>'PS dvorana'!B46</f>
        <v>PKI</v>
      </c>
      <c r="C47" s="72">
        <f>IFERROR(VLOOKUP('12'!B47,'PS dvorana'!$B$4:$I$108,8,FALSE),"")</f>
        <v>400</v>
      </c>
      <c r="D47" s="72"/>
      <c r="E47" s="72"/>
      <c r="F47" s="72" t="str">
        <f>IFERROR(VLOOKUP('12'!B47,'PS van stadiona'!$B$4:$I$123,8,FALSE),"")</f>
        <v/>
      </c>
      <c r="G47" s="72"/>
      <c r="H47" s="72"/>
      <c r="I47" s="72">
        <v>150</v>
      </c>
      <c r="J47" s="72"/>
      <c r="K47" s="40">
        <f t="shared" si="1"/>
        <v>550</v>
      </c>
      <c r="L47" s="39"/>
    </row>
    <row r="48" spans="1:14" ht="16.5" x14ac:dyDescent="0.3">
      <c r="A48" s="12">
        <v>43</v>
      </c>
      <c r="B48" s="14" t="str">
        <f>'PS dvorana'!B47</f>
        <v>KRA</v>
      </c>
      <c r="C48" s="72">
        <f>IFERROR(VLOOKUP('12'!B48,'PS dvorana'!$B$4:$I$108,8,FALSE),"")</f>
        <v>300</v>
      </c>
      <c r="D48" s="72"/>
      <c r="E48" s="72"/>
      <c r="F48" s="72" t="str">
        <f>IFERROR(VLOOKUP('12'!B48,'PS van stadiona'!$B$4:$I$123,8,FALSE),"")</f>
        <v/>
      </c>
      <c r="G48" s="72"/>
      <c r="H48" s="72"/>
      <c r="I48" s="72"/>
      <c r="J48" s="72"/>
      <c r="K48" s="40">
        <f t="shared" si="1"/>
        <v>300</v>
      </c>
      <c r="L48" s="39"/>
    </row>
    <row r="49" spans="1:12" ht="16.5" x14ac:dyDescent="0.3">
      <c r="A49" s="12">
        <v>44</v>
      </c>
      <c r="B49" s="14" t="str">
        <f>'PS dvorana'!B48</f>
        <v>CER</v>
      </c>
      <c r="C49" s="72">
        <f>IFERROR(VLOOKUP('12'!B49,'PS dvorana'!$B$4:$I$108,8,FALSE),"")</f>
        <v>300</v>
      </c>
      <c r="D49" s="72"/>
      <c r="E49" s="72"/>
      <c r="F49" s="72" t="str">
        <f>IFERROR(VLOOKUP('12'!B49,'PS van stadiona'!$B$4:$I$123,8,FALSE),"")</f>
        <v/>
      </c>
      <c r="G49" s="72"/>
      <c r="H49" s="72"/>
      <c r="I49" s="72">
        <v>150</v>
      </c>
      <c r="J49" s="72"/>
      <c r="K49" s="40">
        <f t="shared" si="1"/>
        <v>450</v>
      </c>
      <c r="L49" s="39"/>
    </row>
    <row r="50" spans="1:12" ht="16.5" x14ac:dyDescent="0.3">
      <c r="A50" s="12">
        <v>45</v>
      </c>
      <c r="B50" s="14" t="str">
        <f>'PS dvorana'!B49</f>
        <v>RNI</v>
      </c>
      <c r="C50" s="72">
        <f>IFERROR(VLOOKUP('12'!B50,'PS dvorana'!$B$4:$I$108,8,FALSE),"")</f>
        <v>300</v>
      </c>
      <c r="D50" s="72"/>
      <c r="E50" s="72"/>
      <c r="F50" s="72">
        <f>IFERROR(VLOOKUP('12'!B50,'PS van stadiona'!$B$4:$I$123,8,FALSE),"")</f>
        <v>0</v>
      </c>
      <c r="G50" s="72"/>
      <c r="H50" s="72"/>
      <c r="I50" s="72">
        <v>150</v>
      </c>
      <c r="J50" s="72"/>
      <c r="K50" s="40">
        <f t="shared" si="1"/>
        <v>450</v>
      </c>
      <c r="L50" s="39"/>
    </row>
    <row r="51" spans="1:12" ht="16.5" x14ac:dyDescent="0.3">
      <c r="A51" s="12">
        <v>46</v>
      </c>
      <c r="B51" s="14" t="str">
        <f>'PS dvorana'!B50</f>
        <v>MLD</v>
      </c>
      <c r="C51" s="72">
        <f>IFERROR(VLOOKUP('12'!B51,'PS dvorana'!$B$4:$I$108,8,FALSE),"")</f>
        <v>200</v>
      </c>
      <c r="D51" s="72"/>
      <c r="E51" s="72"/>
      <c r="F51" s="72" t="str">
        <f>IFERROR(VLOOKUP('12'!B51,'PS van stadiona'!$B$4:$I$123,8,FALSE),"")</f>
        <v/>
      </c>
      <c r="G51" s="72"/>
      <c r="H51" s="72"/>
      <c r="I51" s="72"/>
      <c r="J51" s="72"/>
      <c r="K51" s="40">
        <f t="shared" si="1"/>
        <v>200</v>
      </c>
      <c r="L51" s="39"/>
    </row>
    <row r="52" spans="1:12" ht="16.5" x14ac:dyDescent="0.3">
      <c r="A52" s="12">
        <v>47</v>
      </c>
      <c r="B52" s="14" t="str">
        <f>'PS dvorana'!B51</f>
        <v>PAP</v>
      </c>
      <c r="C52" s="72">
        <f>IFERROR(VLOOKUP('12'!B52,'PS dvorana'!$B$4:$I$108,8,FALSE),"")</f>
        <v>150</v>
      </c>
      <c r="D52" s="72"/>
      <c r="E52" s="72"/>
      <c r="F52" s="72">
        <f>IFERROR(VLOOKUP('12'!B52,'PS van stadiona'!$B$4:$I$123,8,FALSE),"")</f>
        <v>0</v>
      </c>
      <c r="G52" s="72"/>
      <c r="H52" s="72"/>
      <c r="I52" s="72"/>
      <c r="J52" s="72"/>
      <c r="K52" s="40">
        <f t="shared" si="1"/>
        <v>150</v>
      </c>
      <c r="L52" s="39"/>
    </row>
    <row r="53" spans="1:12" ht="16.5" x14ac:dyDescent="0.3">
      <c r="A53" s="12">
        <v>48</v>
      </c>
      <c r="B53" s="14" t="str">
        <f>'PS dvorana'!B52</f>
        <v>SOP</v>
      </c>
      <c r="C53" s="72">
        <f>IFERROR(VLOOKUP('12'!B53,'PS dvorana'!$B$4:$I$108,8,FALSE),"")</f>
        <v>100</v>
      </c>
      <c r="D53" s="72"/>
      <c r="E53" s="72"/>
      <c r="F53" s="72">
        <f>IFERROR(VLOOKUP('12'!B53,'PS van stadiona'!$B$4:$I$123,8,FALSE),"")</f>
        <v>0</v>
      </c>
      <c r="G53" s="72"/>
      <c r="H53" s="72"/>
      <c r="I53" s="72"/>
      <c r="J53" s="72"/>
      <c r="K53" s="40">
        <f t="shared" si="1"/>
        <v>100</v>
      </c>
      <c r="L53" s="39"/>
    </row>
    <row r="54" spans="1:12" ht="16.5" x14ac:dyDescent="0.3">
      <c r="A54" s="12">
        <v>49</v>
      </c>
      <c r="B54" s="14" t="str">
        <f>'PS dvorana'!B53</f>
        <v>JSP</v>
      </c>
      <c r="C54" s="72">
        <f>IFERROR(VLOOKUP('12'!B54,'PS dvorana'!$B$4:$I$108,8,FALSE),"")</f>
        <v>100</v>
      </c>
      <c r="D54" s="72"/>
      <c r="E54" s="72"/>
      <c r="F54" s="72" t="str">
        <f>IFERROR(VLOOKUP('12'!B54,'PS van stadiona'!$B$4:$I$123,8,FALSE),"")</f>
        <v/>
      </c>
      <c r="G54" s="72"/>
      <c r="H54" s="72"/>
      <c r="I54" s="72"/>
      <c r="J54" s="72"/>
      <c r="K54" s="40">
        <f t="shared" si="1"/>
        <v>100</v>
      </c>
      <c r="L54" s="39"/>
    </row>
    <row r="55" spans="1:12" ht="16.5" x14ac:dyDescent="0.3">
      <c r="A55" s="12">
        <v>50</v>
      </c>
      <c r="B55" s="14" t="str">
        <f>'PS dvorana'!B54</f>
        <v>BLD</v>
      </c>
      <c r="C55" s="72">
        <f>IFERROR(VLOOKUP('12'!B55,'PS dvorana'!$B$4:$I$108,8,FALSE),"")</f>
        <v>100</v>
      </c>
      <c r="D55" s="72"/>
      <c r="E55" s="72"/>
      <c r="F55" s="72" t="str">
        <f>IFERROR(VLOOKUP('12'!B55,'PS van stadiona'!$B$4:$I$123,8,FALSE),"")</f>
        <v/>
      </c>
      <c r="G55" s="72"/>
      <c r="H55" s="72"/>
      <c r="I55" s="72"/>
      <c r="J55" s="72"/>
      <c r="K55" s="40">
        <f t="shared" si="1"/>
        <v>100</v>
      </c>
      <c r="L55" s="39"/>
    </row>
    <row r="56" spans="1:12" ht="16.5" x14ac:dyDescent="0.3">
      <c r="A56" s="12">
        <v>51</v>
      </c>
      <c r="B56" s="14" t="str">
        <f>'PS dvorana'!B55</f>
        <v>BSK</v>
      </c>
      <c r="C56" s="72">
        <f>IFERROR(VLOOKUP('12'!B56,'PS dvorana'!$B$4:$I$108,8,FALSE),"")</f>
        <v>0</v>
      </c>
      <c r="D56" s="72"/>
      <c r="E56" s="72"/>
      <c r="F56" s="72">
        <f>IFERROR(VLOOKUP('12'!B56,'PS van stadiona'!$B$4:$I$123,8,FALSE),"")</f>
        <v>0</v>
      </c>
      <c r="G56" s="72"/>
      <c r="H56" s="72"/>
      <c r="I56" s="72"/>
      <c r="J56" s="72"/>
      <c r="K56" s="40">
        <f t="shared" si="1"/>
        <v>0</v>
      </c>
      <c r="L56" s="39"/>
    </row>
    <row r="57" spans="1:12" ht="16.5" x14ac:dyDescent="0.3">
      <c r="A57" s="12">
        <v>52</v>
      </c>
      <c r="B57" s="14" t="str">
        <f>'PS dvorana'!B56</f>
        <v>FGNS</v>
      </c>
      <c r="C57" s="72">
        <f>IFERROR(VLOOKUP('12'!B57,'PS dvorana'!$B$4:$I$108,8,FALSE),"")</f>
        <v>0</v>
      </c>
      <c r="D57" s="72"/>
      <c r="E57" s="72"/>
      <c r="F57" s="72">
        <f>IFERROR(VLOOKUP('12'!B57,'PS van stadiona'!$B$4:$I$123,8,FALSE),"")</f>
        <v>0</v>
      </c>
      <c r="G57" s="72"/>
      <c r="H57" s="72"/>
      <c r="I57" s="72"/>
      <c r="J57" s="78"/>
      <c r="K57" s="40">
        <f t="shared" si="1"/>
        <v>0</v>
      </c>
      <c r="L57" s="39"/>
    </row>
    <row r="58" spans="1:12" ht="16.5" x14ac:dyDescent="0.3">
      <c r="A58" s="12">
        <v>53</v>
      </c>
      <c r="B58" s="14" t="str">
        <f>'PS dvorana'!B57</f>
        <v>INĐ</v>
      </c>
      <c r="C58" s="72">
        <f>IFERROR(VLOOKUP('12'!B58,'PS dvorana'!$B$4:$I$108,8,FALSE),"")</f>
        <v>0</v>
      </c>
      <c r="D58" s="72"/>
      <c r="E58" s="72"/>
      <c r="F58" s="72" t="str">
        <f>IFERROR(VLOOKUP('12'!B58,'PS van stadiona'!$B$4:$I$123,8,FALSE),"")</f>
        <v/>
      </c>
      <c r="G58" s="72"/>
      <c r="H58" s="72"/>
      <c r="I58" s="72"/>
      <c r="J58" s="72"/>
      <c r="K58" s="40">
        <f t="shared" si="1"/>
        <v>0</v>
      </c>
      <c r="L58" s="39"/>
    </row>
    <row r="59" spans="1:12" ht="16.5" x14ac:dyDescent="0.3">
      <c r="A59" s="12">
        <v>54</v>
      </c>
      <c r="B59" s="14" t="str">
        <f>'PS dvorana'!B58</f>
        <v>NMN</v>
      </c>
      <c r="C59" s="72">
        <f>IFERROR(VLOOKUP('12'!B59,'PS dvorana'!$B$4:$I$108,8,FALSE),"")</f>
        <v>0</v>
      </c>
      <c r="D59" s="72"/>
      <c r="E59" s="72"/>
      <c r="F59" s="72" t="str">
        <f>IFERROR(VLOOKUP('12'!B59,'PS van stadiona'!$B$4:$I$123,8,FALSE),"")</f>
        <v/>
      </c>
      <c r="G59" s="72"/>
      <c r="H59" s="72"/>
      <c r="I59" s="72"/>
      <c r="J59" s="72"/>
      <c r="K59" s="40">
        <f t="shared" si="1"/>
        <v>0</v>
      </c>
      <c r="L59" s="39"/>
    </row>
    <row r="60" spans="1:12" ht="15.75" customHeight="1" x14ac:dyDescent="0.3">
      <c r="A60" s="12">
        <v>55</v>
      </c>
      <c r="B60" s="14" t="str">
        <f>'PS dvorana'!B59</f>
        <v>SAK</v>
      </c>
      <c r="C60" s="72">
        <f>IFERROR(VLOOKUP('12'!B60,'PS dvorana'!$B$4:$I$108,8,FALSE),"")</f>
        <v>0</v>
      </c>
      <c r="D60" s="72"/>
      <c r="E60" s="72"/>
      <c r="F60" s="72" t="str">
        <f>IFERROR(VLOOKUP('12'!B60,'PS van stadiona'!$B$4:$I$123,8,FALSE),"")</f>
        <v/>
      </c>
      <c r="G60" s="72"/>
      <c r="H60" s="72"/>
      <c r="I60" s="72"/>
      <c r="J60" s="72"/>
      <c r="K60" s="40">
        <f t="shared" si="1"/>
        <v>0</v>
      </c>
      <c r="L60" s="39"/>
    </row>
    <row r="61" spans="1:12" ht="16.5" x14ac:dyDescent="0.3">
      <c r="A61" s="12">
        <v>56</v>
      </c>
      <c r="B61" s="14" t="str">
        <f>'PS dvorana'!B60</f>
        <v>SOV</v>
      </c>
      <c r="C61" s="72">
        <f>IFERROR(VLOOKUP('12'!B61,'PS dvorana'!$B$4:$I$108,8,FALSE),"")</f>
        <v>0</v>
      </c>
      <c r="D61" s="72"/>
      <c r="E61" s="72"/>
      <c r="F61" s="72" t="str">
        <f>IFERROR(VLOOKUP('12'!B61,'PS van stadiona'!$B$4:$I$123,8,FALSE),"")</f>
        <v/>
      </c>
      <c r="G61" s="72"/>
      <c r="H61" s="72"/>
      <c r="I61" s="72"/>
      <c r="J61" s="72"/>
      <c r="K61" s="40">
        <f t="shared" si="1"/>
        <v>0</v>
      </c>
      <c r="L61" s="39"/>
    </row>
    <row r="62" spans="1:12" ht="16.5" x14ac:dyDescent="0.3">
      <c r="A62" s="12">
        <v>57</v>
      </c>
      <c r="B62" s="14" t="str">
        <f>'PS dvorana'!B61</f>
        <v>ESP</v>
      </c>
      <c r="C62" s="72">
        <f>IFERROR(VLOOKUP('12'!B62,'PS dvorana'!$B$4:$I$108,8,FALSE),"")</f>
        <v>0</v>
      </c>
      <c r="D62" s="72"/>
      <c r="E62" s="72"/>
      <c r="F62" s="72" t="str">
        <f>IFERROR(VLOOKUP('12'!B62,'PS van stadiona'!$B$4:$I$123,8,FALSE),"")</f>
        <v/>
      </c>
      <c r="G62" s="72"/>
      <c r="H62" s="72"/>
      <c r="I62" s="72"/>
      <c r="J62" s="72"/>
      <c r="K62" s="40">
        <f t="shared" si="1"/>
        <v>0</v>
      </c>
      <c r="L62" s="39"/>
    </row>
    <row r="63" spans="1:12" ht="16.5" x14ac:dyDescent="0.3">
      <c r="A63" s="12">
        <v>58</v>
      </c>
      <c r="B63" s="14" t="str">
        <f>'PS dvorana'!B62</f>
        <v>ATV</v>
      </c>
      <c r="C63" s="72">
        <f>IFERROR(VLOOKUP('12'!B63,'PS dvorana'!$B$4:$I$108,8,FALSE),"")</f>
        <v>0</v>
      </c>
      <c r="D63" s="72"/>
      <c r="E63" s="72"/>
      <c r="F63" s="72" t="str">
        <f>IFERROR(VLOOKUP('12'!B63,'PS van stadiona'!$B$4:$I$123,8,FALSE),"")</f>
        <v/>
      </c>
      <c r="G63" s="72"/>
      <c r="H63" s="72"/>
      <c r="I63" s="72"/>
      <c r="J63" s="72"/>
      <c r="K63" s="40">
        <f t="shared" si="1"/>
        <v>0</v>
      </c>
      <c r="L63" s="39"/>
    </row>
    <row r="64" spans="1:12" ht="16.5" x14ac:dyDescent="0.3">
      <c r="A64" s="12">
        <v>59</v>
      </c>
      <c r="B64" s="14" t="str">
        <f>'PS dvorana'!B63</f>
        <v>KIK</v>
      </c>
      <c r="C64" s="72">
        <f>IFERROR(VLOOKUP('12'!B64,'PS dvorana'!$B$4:$I$108,8,FALSE),"")</f>
        <v>0</v>
      </c>
      <c r="D64" s="72"/>
      <c r="E64" s="72"/>
      <c r="F64" s="72" t="str">
        <f>IFERROR(VLOOKUP('12'!B64,'PS van stadiona'!$B$4:$I$123,8,FALSE),"")</f>
        <v/>
      </c>
      <c r="G64" s="72"/>
      <c r="H64" s="72"/>
      <c r="I64" s="72"/>
      <c r="J64" s="72"/>
      <c r="K64" s="40">
        <f t="shared" si="1"/>
        <v>0</v>
      </c>
      <c r="L64" s="39"/>
    </row>
    <row r="65" spans="1:12" ht="16.5" x14ac:dyDescent="0.3">
      <c r="A65" s="12">
        <v>60</v>
      </c>
      <c r="B65" s="14" t="str">
        <f>'PS dvorana'!B64</f>
        <v>KAR</v>
      </c>
      <c r="C65" s="72">
        <f>IFERROR(VLOOKUP('12'!B65,'PS dvorana'!$B$4:$I$108,8,FALSE),"")</f>
        <v>0</v>
      </c>
      <c r="D65" s="72"/>
      <c r="E65" s="72"/>
      <c r="F65" s="72" t="str">
        <f>IFERROR(VLOOKUP('12'!B65,'PS van stadiona'!$B$4:$I$123,8,FALSE),"")</f>
        <v/>
      </c>
      <c r="G65" s="72"/>
      <c r="H65" s="72"/>
      <c r="I65" s="72"/>
      <c r="J65" s="72"/>
      <c r="K65" s="40">
        <f t="shared" si="1"/>
        <v>0</v>
      </c>
      <c r="L65" s="39"/>
    </row>
    <row r="66" spans="1:12" ht="16.5" x14ac:dyDescent="0.3">
      <c r="A66" s="12">
        <v>61</v>
      </c>
      <c r="B66" s="14" t="str">
        <f>'PS dvorana'!B65</f>
        <v>FAP</v>
      </c>
      <c r="C66" s="72">
        <f>IFERROR(VLOOKUP('12'!B66,'PS dvorana'!$B$4:$I$108,8,FALSE),"")</f>
        <v>0</v>
      </c>
      <c r="D66" s="72"/>
      <c r="E66" s="72"/>
      <c r="F66" s="72" t="str">
        <f>IFERROR(VLOOKUP('12'!B66,'PS van stadiona'!$B$4:$I$123,8,FALSE),"")</f>
        <v/>
      </c>
      <c r="G66" s="72"/>
      <c r="H66" s="72"/>
      <c r="I66" s="72"/>
      <c r="J66" s="72"/>
      <c r="K66" s="40">
        <f t="shared" si="1"/>
        <v>0</v>
      </c>
      <c r="L66" s="39"/>
    </row>
    <row r="67" spans="1:12" ht="16.5" x14ac:dyDescent="0.3">
      <c r="A67" s="12">
        <v>62</v>
      </c>
      <c r="B67" s="14" t="str">
        <f>'PS dvorana'!B66</f>
        <v>MKŠ</v>
      </c>
      <c r="C67" s="72">
        <f>IFERROR(VLOOKUP('12'!B67,'PS dvorana'!$B$4:$I$108,8,FALSE),"")</f>
        <v>0</v>
      </c>
      <c r="D67" s="72"/>
      <c r="E67" s="72"/>
      <c r="F67" s="72">
        <f>IFERROR(VLOOKUP('12'!B67,'PS van stadiona'!$B$4:$I$123,8,FALSE),"")</f>
        <v>0</v>
      </c>
      <c r="G67" s="72"/>
      <c r="H67" s="72"/>
      <c r="I67" s="72"/>
      <c r="J67" s="72"/>
      <c r="K67" s="40">
        <f t="shared" si="1"/>
        <v>0</v>
      </c>
      <c r="L67" s="39"/>
    </row>
    <row r="68" spans="1:12" ht="16.5" x14ac:dyDescent="0.3">
      <c r="A68" s="12">
        <v>63</v>
      </c>
      <c r="B68" s="14" t="str">
        <f>'PS dvorana'!B67</f>
        <v>PRI</v>
      </c>
      <c r="C68" s="72">
        <f>IFERROR(VLOOKUP('12'!B68,'PS dvorana'!$B$4:$I$108,8,FALSE),"")</f>
        <v>0</v>
      </c>
      <c r="D68" s="72"/>
      <c r="E68" s="72"/>
      <c r="F68" s="72" t="str">
        <f>IFERROR(VLOOKUP('12'!B68,'PS van stadiona'!$B$4:$I$123,8,FALSE),"")</f>
        <v/>
      </c>
      <c r="G68" s="72"/>
      <c r="H68" s="72"/>
      <c r="I68" s="72"/>
      <c r="J68" s="72">
        <v>600</v>
      </c>
      <c r="K68" s="40">
        <f t="shared" si="1"/>
        <v>600</v>
      </c>
      <c r="L68" s="39"/>
    </row>
    <row r="69" spans="1:12" ht="16.5" x14ac:dyDescent="0.3">
      <c r="A69" s="12">
        <v>64</v>
      </c>
      <c r="B69" s="14" t="str">
        <f>'PS dvorana'!B68</f>
        <v>TKM</v>
      </c>
      <c r="C69" s="72">
        <f>IFERROR(VLOOKUP('12'!B69,'PS dvorana'!$B$4:$I$108,8,FALSE),"")</f>
        <v>0</v>
      </c>
      <c r="D69" s="72"/>
      <c r="E69" s="72"/>
      <c r="F69" s="72">
        <f>IFERROR(VLOOKUP('12'!B69,'PS van stadiona'!$B$4:$I$123,8,FALSE),"")</f>
        <v>0</v>
      </c>
      <c r="G69" s="72"/>
      <c r="H69" s="72"/>
      <c r="I69" s="72"/>
      <c r="J69" s="72"/>
      <c r="K69" s="40">
        <f t="shared" si="1"/>
        <v>0</v>
      </c>
      <c r="L69" s="39"/>
    </row>
    <row r="70" spans="1:12" ht="16.5" x14ac:dyDescent="0.3">
      <c r="A70" s="12">
        <v>65</v>
      </c>
      <c r="B70" s="14" t="str">
        <f>'PS dvorana'!B69</f>
        <v>PKNJ</v>
      </c>
      <c r="C70" s="72">
        <f>IFERROR(VLOOKUP('12'!B70,'PS dvorana'!$B$4:$I$108,8,FALSE),"")</f>
        <v>0</v>
      </c>
      <c r="D70" s="72"/>
      <c r="E70" s="72"/>
      <c r="F70" s="72" t="str">
        <f>IFERROR(VLOOKUP('12'!B70,'PS van stadiona'!$B$4:$I$123,8,FALSE),"")</f>
        <v/>
      </c>
      <c r="G70" s="72"/>
      <c r="H70" s="72"/>
      <c r="I70" s="72"/>
      <c r="J70" s="72"/>
      <c r="K70" s="40">
        <f t="shared" si="1"/>
        <v>0</v>
      </c>
      <c r="L70" s="39"/>
    </row>
    <row r="71" spans="1:12" ht="16.5" x14ac:dyDescent="0.3">
      <c r="A71" s="12">
        <v>66</v>
      </c>
      <c r="B71" s="14" t="str">
        <f>'PS dvorana'!B70</f>
        <v>AKD</v>
      </c>
      <c r="C71" s="72">
        <f>IFERROR(VLOOKUP('12'!B71,'PS dvorana'!$B$4:$I$108,8,FALSE),"")</f>
        <v>0</v>
      </c>
      <c r="D71" s="72"/>
      <c r="E71" s="72"/>
      <c r="F71" s="72" t="str">
        <f>IFERROR(VLOOKUP('12'!B71,'PS van stadiona'!$B$4:$I$123,8,FALSE),"")</f>
        <v/>
      </c>
      <c r="G71" s="72"/>
      <c r="H71" s="72"/>
      <c r="I71" s="72"/>
      <c r="J71" s="72"/>
      <c r="K71" s="40">
        <f t="shared" si="1"/>
        <v>0</v>
      </c>
      <c r="L71" s="39"/>
    </row>
    <row r="72" spans="1:12" ht="16.5" x14ac:dyDescent="0.3">
      <c r="A72" s="12">
        <v>67</v>
      </c>
      <c r="B72" s="14" t="str">
        <f>'PS dvorana'!B71</f>
        <v>MLU</v>
      </c>
      <c r="C72" s="72">
        <f>IFERROR(VLOOKUP('12'!B72,'PS dvorana'!$B$4:$I$108,8,FALSE),"")</f>
        <v>0</v>
      </c>
      <c r="D72" s="72"/>
      <c r="E72" s="72"/>
      <c r="F72" s="72">
        <f>IFERROR(VLOOKUP('12'!B72,'PS van stadiona'!$B$4:$I$123,8,FALSE),"")</f>
        <v>500</v>
      </c>
      <c r="G72" s="72"/>
      <c r="H72" s="72"/>
      <c r="I72" s="72"/>
      <c r="J72" s="72"/>
      <c r="K72" s="40">
        <f t="shared" si="1"/>
        <v>500</v>
      </c>
      <c r="L72" s="39"/>
    </row>
    <row r="73" spans="1:12" ht="16.5" x14ac:dyDescent="0.3">
      <c r="A73" s="12">
        <v>68</v>
      </c>
      <c r="B73" s="14" t="str">
        <f>'PS dvorana'!B72</f>
        <v>UŽI</v>
      </c>
      <c r="C73" s="72">
        <f>IFERROR(VLOOKUP('12'!B73,'PS dvorana'!$B$4:$I$108,8,FALSE),"")</f>
        <v>0</v>
      </c>
      <c r="D73" s="72"/>
      <c r="E73" s="72"/>
      <c r="F73" s="72">
        <f>IFERROR(VLOOKUP('12'!B73,'PS van stadiona'!$B$4:$I$123,8,FALSE),"")</f>
        <v>0</v>
      </c>
      <c r="G73" s="72"/>
      <c r="H73" s="72"/>
      <c r="I73" s="72"/>
      <c r="J73" s="72"/>
      <c r="K73" s="40">
        <f t="shared" si="1"/>
        <v>0</v>
      </c>
      <c r="L73" s="39"/>
    </row>
    <row r="74" spans="1:12" ht="16.5" x14ac:dyDescent="0.3">
      <c r="A74" s="12">
        <v>69</v>
      </c>
      <c r="B74" s="14" t="str">
        <f>'PS dvorana'!B73</f>
        <v>TAP</v>
      </c>
      <c r="C74" s="72">
        <f>IFERROR(VLOOKUP('12'!B74,'PS dvorana'!$B$4:$I$108,8,FALSE),"")</f>
        <v>0</v>
      </c>
      <c r="D74" s="72"/>
      <c r="E74" s="72"/>
      <c r="F74" s="72" t="str">
        <f>IFERROR(VLOOKUP('12'!B74,'PS van stadiona'!$B$4:$I$123,8,FALSE),"")</f>
        <v/>
      </c>
      <c r="G74" s="72"/>
      <c r="H74" s="72"/>
      <c r="I74" s="72"/>
      <c r="J74" s="72"/>
      <c r="K74" s="40">
        <f t="shared" si="1"/>
        <v>0</v>
      </c>
      <c r="L74" s="39"/>
    </row>
    <row r="75" spans="1:12" ht="16.5" x14ac:dyDescent="0.3">
      <c r="A75" s="12">
        <v>70</v>
      </c>
      <c r="B75" s="14" t="e">
        <f>'PS dvorana'!#REF!</f>
        <v>#REF!</v>
      </c>
      <c r="C75" s="72" t="str">
        <f>IFERROR(VLOOKUP('12'!B75,'PS dvorana'!$B$4:$I$108,8,FALSE),"")</f>
        <v/>
      </c>
      <c r="D75" s="72"/>
      <c r="E75" s="72"/>
      <c r="F75" s="72" t="str">
        <f>IFERROR(VLOOKUP('12'!B75,'PS van stadiona'!$B$4:$I$123,8,FALSE),"")</f>
        <v/>
      </c>
      <c r="G75" s="72"/>
      <c r="H75" s="72"/>
      <c r="I75" s="72"/>
      <c r="J75" s="72"/>
      <c r="K75" s="40">
        <f t="shared" ref="K75:K94" si="2">SUM(C75:J75)</f>
        <v>0</v>
      </c>
      <c r="L75" s="39"/>
    </row>
    <row r="76" spans="1:12" ht="16.5" x14ac:dyDescent="0.3">
      <c r="A76" s="12">
        <v>71</v>
      </c>
      <c r="B76" s="14" t="e">
        <f>'PS dvorana'!#REF!</f>
        <v>#REF!</v>
      </c>
      <c r="C76" s="72" t="str">
        <f>IFERROR(VLOOKUP('12'!B76,'PS dvorana'!$B$4:$I$108,8,FALSE),"")</f>
        <v/>
      </c>
      <c r="D76" s="72"/>
      <c r="E76" s="72"/>
      <c r="F76" s="72" t="str">
        <f>IFERROR(VLOOKUP('12'!B76,'PS van stadiona'!$B$4:$I$123,8,FALSE),"")</f>
        <v/>
      </c>
      <c r="G76" s="72"/>
      <c r="H76" s="72"/>
      <c r="I76" s="72">
        <v>150</v>
      </c>
      <c r="J76" s="72"/>
      <c r="K76" s="40">
        <f t="shared" si="2"/>
        <v>150</v>
      </c>
      <c r="L76" s="39"/>
    </row>
    <row r="77" spans="1:12" ht="16.5" x14ac:dyDescent="0.3">
      <c r="A77" s="12">
        <v>72</v>
      </c>
      <c r="B77" s="14" t="e">
        <f>'PS dvorana'!#REF!</f>
        <v>#REF!</v>
      </c>
      <c r="C77" s="72" t="str">
        <f>IFERROR(VLOOKUP('12'!B77,'PS dvorana'!$B$4:$I$108,8,FALSE),"")</f>
        <v/>
      </c>
      <c r="D77" s="72"/>
      <c r="E77" s="72"/>
      <c r="F77" s="72" t="str">
        <f>IFERROR(VLOOKUP('12'!B77,'PS van stadiona'!$B$4:$I$123,8,FALSE),"")</f>
        <v/>
      </c>
      <c r="G77" s="72"/>
      <c r="H77" s="72"/>
      <c r="I77" s="72"/>
      <c r="J77" s="72"/>
      <c r="K77" s="40">
        <f t="shared" si="2"/>
        <v>0</v>
      </c>
      <c r="L77" s="39"/>
    </row>
    <row r="78" spans="1:12" ht="16.5" x14ac:dyDescent="0.3">
      <c r="A78" s="12">
        <v>73</v>
      </c>
      <c r="B78" s="14" t="str">
        <f>'PS dvorana'!B74</f>
        <v>AKB</v>
      </c>
      <c r="C78" s="72">
        <f>IFERROR(VLOOKUP('12'!B78,'PS dvorana'!$B$4:$I$108,8,FALSE),"")</f>
        <v>0</v>
      </c>
      <c r="D78" s="72"/>
      <c r="E78" s="72"/>
      <c r="F78" s="72"/>
      <c r="G78" s="72"/>
      <c r="H78" s="72"/>
      <c r="I78" s="72"/>
      <c r="J78" s="72"/>
      <c r="K78" s="40">
        <f t="shared" si="2"/>
        <v>0</v>
      </c>
      <c r="L78" s="39"/>
    </row>
    <row r="79" spans="1:12" ht="16.5" x14ac:dyDescent="0.3">
      <c r="A79" s="12">
        <v>74</v>
      </c>
      <c r="B79" s="14" t="str">
        <f>'PS dvorana'!B75</f>
        <v>BEČ</v>
      </c>
      <c r="C79" s="72">
        <f>IFERROR(VLOOKUP('12'!B79,'PS dvorana'!$B$4:$I$108,8,FALSE),"")</f>
        <v>0</v>
      </c>
      <c r="D79" s="72"/>
      <c r="E79" s="72"/>
      <c r="F79" s="72"/>
      <c r="G79" s="72"/>
      <c r="H79" s="72"/>
      <c r="I79" s="72"/>
      <c r="J79" s="72"/>
      <c r="K79" s="40">
        <f t="shared" si="2"/>
        <v>0</v>
      </c>
      <c r="L79" s="39"/>
    </row>
    <row r="80" spans="1:12" ht="16.5" x14ac:dyDescent="0.3">
      <c r="A80" s="12">
        <v>75</v>
      </c>
      <c r="B80" s="14" t="str">
        <f>'PS dvorana'!B76</f>
        <v>BSK</v>
      </c>
      <c r="C80" s="72">
        <f>IFERROR(VLOOKUP('12'!B80,'PS dvorana'!$B$4:$I$108,8,FALSE),"")</f>
        <v>0</v>
      </c>
      <c r="D80" s="72"/>
      <c r="E80" s="72"/>
      <c r="F80" s="72"/>
      <c r="G80" s="72"/>
      <c r="H80" s="72"/>
      <c r="I80" s="72"/>
      <c r="J80" s="72"/>
      <c r="K80" s="40">
        <f t="shared" si="2"/>
        <v>0</v>
      </c>
      <c r="L80" s="39"/>
    </row>
    <row r="81" spans="1:12" ht="16.5" x14ac:dyDescent="0.3">
      <c r="A81" s="12">
        <v>76</v>
      </c>
      <c r="B81" s="14" t="str">
        <f>'PS dvorana'!B77</f>
        <v>CJB</v>
      </c>
      <c r="C81" s="72">
        <f>IFERROR(VLOOKUP('12'!B81,'PS dvorana'!$B$4:$I$108,8,FALSE),"")</f>
        <v>0</v>
      </c>
      <c r="D81" s="72"/>
      <c r="E81" s="72"/>
      <c r="F81" s="72"/>
      <c r="G81" s="72"/>
      <c r="H81" s="72"/>
      <c r="I81" s="72"/>
      <c r="J81" s="72"/>
      <c r="K81" s="40">
        <f t="shared" si="2"/>
        <v>0</v>
      </c>
      <c r="L81" s="39"/>
    </row>
    <row r="82" spans="1:12" ht="16.5" x14ac:dyDescent="0.3">
      <c r="A82" s="12">
        <v>78</v>
      </c>
      <c r="B82" s="14" t="str">
        <f>'PS dvorana'!B79</f>
        <v>DTPM</v>
      </c>
      <c r="C82" s="72">
        <f>IFERROR(VLOOKUP('12'!B82,'PS dvorana'!$B$4:$I$108,8,FALSE),"")</f>
        <v>0</v>
      </c>
      <c r="D82" s="72"/>
      <c r="E82" s="72"/>
      <c r="F82" s="72"/>
      <c r="G82" s="72"/>
      <c r="H82" s="72"/>
      <c r="I82" s="72"/>
      <c r="J82" s="72"/>
      <c r="K82" s="40">
        <f t="shared" si="2"/>
        <v>0</v>
      </c>
      <c r="L82" s="39"/>
    </row>
    <row r="83" spans="1:12" ht="16.5" x14ac:dyDescent="0.3">
      <c r="A83" s="12">
        <v>79</v>
      </c>
      <c r="B83" s="14" t="str">
        <f>'PS dvorana'!B80</f>
        <v>JIV</v>
      </c>
      <c r="C83" s="72">
        <f>IFERROR(VLOOKUP('12'!B83,'PS dvorana'!$B$4:$I$108,8,FALSE),"")</f>
        <v>0</v>
      </c>
      <c r="D83" s="72"/>
      <c r="E83" s="72"/>
      <c r="F83" s="72"/>
      <c r="G83" s="72"/>
      <c r="H83" s="72"/>
      <c r="I83" s="72"/>
      <c r="J83" s="72"/>
      <c r="K83" s="40">
        <f t="shared" si="2"/>
        <v>0</v>
      </c>
      <c r="L83" s="39"/>
    </row>
    <row r="84" spans="1:12" ht="16.5" x14ac:dyDescent="0.3">
      <c r="A84" s="12">
        <v>81</v>
      </c>
      <c r="B84" s="14" t="str">
        <f>'PS dvorana'!B82</f>
        <v>STT</v>
      </c>
      <c r="C84" s="72">
        <f>IFERROR(VLOOKUP('12'!B84,'PS dvorana'!$B$4:$I$108,8,FALSE),"")</f>
        <v>0</v>
      </c>
      <c r="D84" s="72"/>
      <c r="E84" s="72"/>
      <c r="F84" s="72"/>
      <c r="G84" s="72"/>
      <c r="H84" s="72"/>
      <c r="I84" s="72"/>
      <c r="J84" s="72"/>
      <c r="K84" s="40">
        <f t="shared" si="2"/>
        <v>0</v>
      </c>
      <c r="L84" s="39"/>
    </row>
    <row r="85" spans="1:12" ht="16.5" x14ac:dyDescent="0.3">
      <c r="A85" s="12">
        <v>84</v>
      </c>
      <c r="B85" s="14" t="str">
        <f>'PS dvorana'!B85</f>
        <v>TKM</v>
      </c>
      <c r="C85" s="72">
        <f>IFERROR(VLOOKUP('12'!B85,'PS dvorana'!$B$4:$I$108,8,FALSE),"")</f>
        <v>0</v>
      </c>
      <c r="D85" s="72"/>
      <c r="E85" s="72"/>
      <c r="F85" s="72"/>
      <c r="G85" s="72"/>
      <c r="H85" s="72"/>
      <c r="I85" s="72"/>
      <c r="J85" s="72"/>
      <c r="K85" s="40">
        <f t="shared" si="2"/>
        <v>0</v>
      </c>
      <c r="L85" s="39"/>
    </row>
    <row r="86" spans="1:12" ht="16.5" x14ac:dyDescent="0.3">
      <c r="A86" s="12">
        <v>86</v>
      </c>
      <c r="B86" s="14" t="str">
        <f>'PS dvorana'!B87</f>
        <v>VMV</v>
      </c>
      <c r="C86" s="72">
        <f>IFERROR(VLOOKUP('12'!B86,'PS dvorana'!$B$4:$I$108,8,FALSE),"")</f>
        <v>0</v>
      </c>
      <c r="D86" s="72"/>
      <c r="E86" s="72"/>
      <c r="F86" s="72"/>
      <c r="G86" s="72"/>
      <c r="H86" s="72"/>
      <c r="I86" s="72"/>
      <c r="J86" s="78"/>
      <c r="K86" s="40">
        <f t="shared" si="2"/>
        <v>0</v>
      </c>
    </row>
    <row r="87" spans="1:12" ht="16.5" x14ac:dyDescent="0.3">
      <c r="A87" s="12">
        <v>87</v>
      </c>
      <c r="B87" s="14" t="str">
        <f>'PS dvorana'!B88</f>
        <v>SOM</v>
      </c>
      <c r="C87" s="72">
        <f>IFERROR(VLOOKUP('12'!B87,'PS dvorana'!$B$4:$I$108,8,FALSE),"")</f>
        <v>0</v>
      </c>
      <c r="D87" s="72"/>
      <c r="E87" s="72"/>
      <c r="F87" s="72"/>
      <c r="G87" s="72"/>
      <c r="H87" s="72"/>
      <c r="I87" s="72"/>
      <c r="J87" s="72"/>
      <c r="K87" s="40">
        <f t="shared" si="2"/>
        <v>0</v>
      </c>
    </row>
    <row r="88" spans="1:12" ht="16.5" x14ac:dyDescent="0.3">
      <c r="A88" s="12">
        <v>88</v>
      </c>
      <c r="B88" s="14" t="str">
        <f>'PS dvorana'!B89</f>
        <v>FGNS</v>
      </c>
      <c r="C88" s="72">
        <f>IFERROR(VLOOKUP('12'!B88,'PS dvorana'!$B$4:$I$108,8,FALSE),"")</f>
        <v>0</v>
      </c>
      <c r="D88" s="72"/>
      <c r="E88" s="72"/>
      <c r="F88" s="72"/>
      <c r="G88" s="72"/>
      <c r="H88" s="72"/>
      <c r="I88" s="72"/>
      <c r="J88" s="72"/>
      <c r="K88" s="40">
        <f t="shared" si="2"/>
        <v>0</v>
      </c>
    </row>
    <row r="89" spans="1:12" ht="16.5" x14ac:dyDescent="0.3">
      <c r="A89" s="12">
        <v>92</v>
      </c>
      <c r="B89" s="14" t="str">
        <f>'PS dvorana'!B92</f>
        <v>LEP</v>
      </c>
      <c r="C89" s="72">
        <f>IFERROR(VLOOKUP('12'!B89,'PS dvorana'!$B$4:$I$108,8,FALSE),"")</f>
        <v>0</v>
      </c>
      <c r="D89" s="72"/>
      <c r="E89" s="72"/>
      <c r="F89" s="72"/>
      <c r="G89" s="72"/>
      <c r="H89" s="72"/>
      <c r="I89" s="72"/>
      <c r="J89" s="72"/>
      <c r="K89" s="40">
        <f t="shared" si="2"/>
        <v>0</v>
      </c>
    </row>
    <row r="90" spans="1:12" ht="16.5" x14ac:dyDescent="0.3">
      <c r="A90" s="12">
        <v>93</v>
      </c>
      <c r="B90" s="14" t="str">
        <f>'PS dvorana'!B93</f>
        <v>LES</v>
      </c>
      <c r="C90" s="72">
        <f>IFERROR(VLOOKUP('12'!B90,'PS dvorana'!$B$4:$I$108,8,FALSE),"")</f>
        <v>0</v>
      </c>
      <c r="D90" s="72"/>
      <c r="E90" s="72"/>
      <c r="F90" s="72"/>
      <c r="G90" s="72"/>
      <c r="H90" s="72"/>
      <c r="I90" s="72"/>
      <c r="J90" s="72"/>
      <c r="K90" s="40">
        <f t="shared" si="2"/>
        <v>0</v>
      </c>
    </row>
    <row r="91" spans="1:12" ht="16.5" x14ac:dyDescent="0.3">
      <c r="A91" s="12">
        <v>94</v>
      </c>
      <c r="B91" s="14" t="str">
        <f>'PS dvorana'!B94</f>
        <v>VAK</v>
      </c>
      <c r="C91" s="72">
        <f>IFERROR(VLOOKUP('12'!B91,'PS dvorana'!$B$4:$I$108,8,FALSE),"")</f>
        <v>0</v>
      </c>
      <c r="D91" s="72"/>
      <c r="E91" s="72"/>
      <c r="F91" s="72"/>
      <c r="G91" s="72"/>
      <c r="H91" s="72"/>
      <c r="I91" s="72">
        <v>50</v>
      </c>
      <c r="J91" s="72"/>
      <c r="K91" s="40">
        <f t="shared" si="2"/>
        <v>50</v>
      </c>
    </row>
    <row r="92" spans="1:12" ht="16.5" x14ac:dyDescent="0.3">
      <c r="A92" s="12">
        <v>95</v>
      </c>
      <c r="B92" s="14" t="str">
        <f>'PS dvorana'!B95</f>
        <v>MTP</v>
      </c>
      <c r="C92" s="72">
        <f>IFERROR(VLOOKUP('12'!B92,'PS dvorana'!$B$4:$I$108,8,FALSE),"")</f>
        <v>0</v>
      </c>
      <c r="D92" s="72"/>
      <c r="E92" s="72"/>
      <c r="F92" s="72"/>
      <c r="G92" s="72"/>
      <c r="H92" s="72"/>
      <c r="I92" s="72"/>
      <c r="J92" s="72"/>
      <c r="K92" s="40">
        <f t="shared" si="2"/>
        <v>0</v>
      </c>
    </row>
    <row r="93" spans="1:12" ht="16.5" x14ac:dyDescent="0.3">
      <c r="A93" s="12">
        <v>96</v>
      </c>
      <c r="B93" s="14" t="str">
        <f>'PS dvorana'!B96</f>
        <v>MKŠ</v>
      </c>
      <c r="C93" s="72">
        <f>IFERROR(VLOOKUP('12'!B93,'PS dvorana'!$B$4:$I$108,8,FALSE),"")</f>
        <v>0</v>
      </c>
      <c r="D93" s="72"/>
      <c r="E93" s="72"/>
      <c r="F93" s="72"/>
      <c r="G93" s="72"/>
      <c r="H93" s="72"/>
      <c r="I93" s="72"/>
      <c r="J93" s="72"/>
      <c r="K93" s="40">
        <f t="shared" si="2"/>
        <v>0</v>
      </c>
    </row>
    <row r="94" spans="1:12" ht="16.5" x14ac:dyDescent="0.3">
      <c r="A94" s="12">
        <v>97</v>
      </c>
      <c r="B94" s="14" t="str">
        <f>'PS dvorana'!B97</f>
        <v>SEN</v>
      </c>
      <c r="C94" s="72"/>
      <c r="D94" s="72"/>
      <c r="E94" s="72"/>
      <c r="F94" s="72"/>
      <c r="G94" s="72"/>
      <c r="H94" s="72"/>
      <c r="I94" s="72">
        <v>1000</v>
      </c>
      <c r="J94" s="72"/>
      <c r="K94" s="40">
        <f t="shared" si="2"/>
        <v>1000</v>
      </c>
    </row>
    <row r="95" spans="1:12" ht="16.5" x14ac:dyDescent="0.3">
      <c r="A95" s="12">
        <v>98</v>
      </c>
      <c r="B95" s="14" t="e">
        <f>'PS dvorana'!#REF!</f>
        <v>#REF!</v>
      </c>
      <c r="C95" s="72"/>
      <c r="D95" s="72"/>
      <c r="E95" s="72"/>
      <c r="F95" s="72"/>
      <c r="G95" s="72"/>
      <c r="H95" s="72"/>
      <c r="I95" s="72"/>
      <c r="J95" s="72"/>
      <c r="K95" s="40"/>
    </row>
    <row r="96" spans="1:12" ht="16.5" x14ac:dyDescent="0.3">
      <c r="A96" s="12">
        <v>99</v>
      </c>
      <c r="B96" s="14" t="e">
        <f>'PS dvorana'!#REF!</f>
        <v>#REF!</v>
      </c>
      <c r="C96" s="72"/>
      <c r="D96" s="72"/>
      <c r="E96" s="72"/>
      <c r="F96" s="72"/>
      <c r="G96" s="72"/>
      <c r="H96" s="72"/>
      <c r="I96" s="72"/>
      <c r="J96" s="72"/>
      <c r="K96" s="40"/>
    </row>
    <row r="97" spans="1:11" ht="16.5" x14ac:dyDescent="0.3">
      <c r="A97" s="12"/>
      <c r="B97" s="14"/>
      <c r="C97" s="72"/>
      <c r="D97" s="72"/>
      <c r="E97" s="72"/>
      <c r="F97" s="72"/>
      <c r="G97" s="72"/>
      <c r="H97" s="72"/>
      <c r="I97" s="72"/>
      <c r="J97" s="72"/>
      <c r="K97" s="40"/>
    </row>
    <row r="98" spans="1:11" ht="16.5" x14ac:dyDescent="0.3">
      <c r="A98" s="12"/>
      <c r="B98" s="14"/>
      <c r="C98" s="72"/>
      <c r="D98" s="72"/>
      <c r="E98" s="72"/>
      <c r="F98" s="72"/>
      <c r="G98" s="72"/>
      <c r="H98" s="72"/>
      <c r="I98" s="72"/>
      <c r="J98" s="72"/>
      <c r="K98" s="40"/>
    </row>
    <row r="99" spans="1:11" ht="16.5" x14ac:dyDescent="0.3">
      <c r="A99" s="12"/>
      <c r="B99" s="14"/>
      <c r="C99" s="72"/>
      <c r="D99" s="72"/>
      <c r="E99" s="72"/>
      <c r="F99" s="72"/>
      <c r="G99" s="72"/>
      <c r="H99" s="72"/>
      <c r="I99" s="72"/>
      <c r="J99" s="72"/>
      <c r="K99" s="40"/>
    </row>
    <row r="100" spans="1:11" ht="16.5" x14ac:dyDescent="0.3">
      <c r="A100" s="12"/>
      <c r="B100" s="14"/>
      <c r="C100" s="72"/>
      <c r="D100" s="72"/>
      <c r="E100" s="72"/>
      <c r="F100" s="72"/>
      <c r="G100" s="72"/>
      <c r="H100" s="72"/>
      <c r="I100" s="72"/>
      <c r="J100" s="72"/>
      <c r="K100" s="40"/>
    </row>
    <row r="101" spans="1:11" ht="16.5" x14ac:dyDescent="0.3">
      <c r="A101" s="12"/>
      <c r="B101" s="14"/>
      <c r="C101" s="72"/>
      <c r="D101" s="72"/>
      <c r="E101" s="72"/>
      <c r="F101" s="72"/>
      <c r="G101" s="72"/>
      <c r="H101" s="72"/>
      <c r="I101" s="72"/>
      <c r="J101" s="72"/>
      <c r="K101" s="40"/>
    </row>
    <row r="102" spans="1:11" ht="16.5" x14ac:dyDescent="0.3">
      <c r="A102" s="12"/>
      <c r="B102" s="14"/>
      <c r="C102" s="72"/>
      <c r="D102" s="72"/>
      <c r="E102" s="72"/>
      <c r="F102" s="72"/>
      <c r="G102" s="72"/>
      <c r="H102" s="72"/>
      <c r="I102" s="72"/>
      <c r="J102" s="72"/>
      <c r="K102" s="40"/>
    </row>
    <row r="103" spans="1:11" x14ac:dyDescent="0.2">
      <c r="C103" s="79"/>
      <c r="D103" s="79"/>
      <c r="E103" s="79"/>
      <c r="F103" s="41"/>
      <c r="G103" s="41"/>
      <c r="I103" s="41"/>
      <c r="J103" s="41"/>
    </row>
  </sheetData>
  <sortState xmlns:xlrd2="http://schemas.microsoft.com/office/spreadsheetml/2017/richdata2" ref="B6:K57">
    <sortCondition descending="1" ref="K6:K57"/>
  </sortState>
  <mergeCells count="12">
    <mergeCell ref="A2:K2"/>
    <mergeCell ref="K4:K5"/>
    <mergeCell ref="F4:F5"/>
    <mergeCell ref="G4:G5"/>
    <mergeCell ref="I4:I5"/>
    <mergeCell ref="J4:J5"/>
    <mergeCell ref="A4:A5"/>
    <mergeCell ref="E4:E5"/>
    <mergeCell ref="B4:B5"/>
    <mergeCell ref="C4:C5"/>
    <mergeCell ref="D4:D5"/>
    <mergeCell ref="H4:H5"/>
  </mergeCells>
  <phoneticPr fontId="19" type="noConversion"/>
  <pageMargins left="0" right="0" top="0.23622047244094491" bottom="0.23622047244094491" header="0.23622047244094491" footer="0.23622047244094491"/>
  <pageSetup paperSize="9" scale="63" orientation="portrait" r:id="rId1"/>
  <headerFooter alignWithMargins="0"/>
  <ignoredErrors>
    <ignoredError sqref="K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PS dvorana</vt:lpstr>
      <vt:lpstr>PS van stadiona</vt:lpstr>
      <vt:lpstr>KUP u bacanjima</vt:lpstr>
      <vt:lpstr>međunarodna takmičenja</vt:lpstr>
      <vt:lpstr>REKORDI</vt:lpstr>
      <vt:lpstr>UKUPNO </vt:lpstr>
      <vt:lpstr>UKUPNO</vt:lpstr>
      <vt:lpstr>12</vt:lpstr>
      <vt:lpstr>'12'!Print_Area</vt:lpstr>
      <vt:lpstr>'međunarodna takmičenja'!Print_Area</vt:lpstr>
    </vt:vector>
  </TitlesOfParts>
  <Company>&lt;arabianhorse&gt;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</dc:creator>
  <cp:lastModifiedBy>Atletika-09</cp:lastModifiedBy>
  <cp:lastPrinted>2022-05-05T08:48:01Z</cp:lastPrinted>
  <dcterms:created xsi:type="dcterms:W3CDTF">2011-09-05T22:22:28Z</dcterms:created>
  <dcterms:modified xsi:type="dcterms:W3CDTF">2022-05-05T09:02:49Z</dcterms:modified>
</cp:coreProperties>
</file>