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1DD49F4A-766A-4459-AD86-11C052C42CCE}" xr6:coauthVersionLast="45" xr6:coauthVersionMax="45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Print_Area" localSheetId="4">KUP!$A$5:$G$73</definedName>
    <definedName name="_xlnm.Print_Area" localSheetId="6">međunarodna!$A$1:$AV$45</definedName>
    <definedName name="_xlnm.Print_Area" localSheetId="0">'PS stadion'!$A$1:$K$74</definedName>
    <definedName name="_xlnm.Print_Area" localSheetId="8">UKUPNO!$A$1:$Z$69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4" l="1"/>
  <c r="J54" i="4"/>
  <c r="J55" i="4"/>
  <c r="J41" i="4"/>
  <c r="J48" i="4"/>
  <c r="J51" i="4"/>
  <c r="J32" i="4"/>
  <c r="J46" i="4"/>
  <c r="J39" i="4"/>
  <c r="J35" i="4"/>
  <c r="J25" i="4"/>
  <c r="AV27" i="10"/>
  <c r="Z108" i="7" l="1"/>
  <c r="Z92" i="7"/>
  <c r="Z107" i="7"/>
  <c r="Z106" i="7"/>
  <c r="Z105" i="7"/>
  <c r="Z104" i="7"/>
  <c r="Z103" i="7"/>
  <c r="Z102" i="7"/>
  <c r="Z101" i="7"/>
  <c r="Z100" i="7"/>
  <c r="Z99" i="7"/>
  <c r="J40" i="4"/>
  <c r="J9" i="4"/>
  <c r="AV34" i="10" l="1"/>
  <c r="AV9" i="10"/>
  <c r="AV6" i="10"/>
  <c r="AV12" i="10"/>
  <c r="AV14" i="10"/>
  <c r="AV13" i="10"/>
  <c r="AV19" i="10"/>
  <c r="AV18" i="10"/>
  <c r="AT45" i="10"/>
  <c r="AV8" i="10"/>
  <c r="AV22" i="10"/>
  <c r="AV36" i="10"/>
  <c r="AV26" i="10"/>
  <c r="AV17" i="10" l="1"/>
  <c r="AV23" i="10"/>
  <c r="Z49" i="7" l="1"/>
  <c r="Z70" i="7"/>
  <c r="H26" i="9"/>
  <c r="H24" i="9"/>
  <c r="H23" i="9"/>
  <c r="H21" i="9"/>
  <c r="H22" i="9"/>
  <c r="AV15" i="10" l="1"/>
  <c r="AV11" i="10"/>
  <c r="K74" i="6" l="1"/>
  <c r="K70" i="6"/>
  <c r="K72" i="6"/>
  <c r="K68" i="6"/>
  <c r="Z89" i="7"/>
  <c r="Z90" i="7"/>
  <c r="Z88" i="7"/>
  <c r="Z91" i="7"/>
  <c r="G71" i="8"/>
  <c r="G62" i="8"/>
  <c r="G67" i="8"/>
  <c r="G70" i="8"/>
  <c r="G73" i="8"/>
  <c r="G72" i="8"/>
  <c r="J44" i="4"/>
  <c r="Z97" i="7"/>
  <c r="Z96" i="7"/>
  <c r="Z95" i="7"/>
  <c r="Z94" i="7"/>
  <c r="Z93" i="7"/>
  <c r="Z84" i="7"/>
  <c r="G66" i="8" l="1"/>
  <c r="G46" i="8"/>
  <c r="G56" i="8"/>
  <c r="G55" i="8"/>
  <c r="G48" i="8"/>
  <c r="G30" i="8"/>
  <c r="AV32" i="10"/>
  <c r="AV25" i="10"/>
  <c r="AV20" i="10"/>
  <c r="AV10" i="10"/>
  <c r="AT34" i="10"/>
  <c r="AQ25" i="10"/>
  <c r="AQ15" i="10"/>
  <c r="AQ12" i="10"/>
  <c r="AQ11" i="10"/>
  <c r="AQ7" i="10"/>
  <c r="AS7" i="10"/>
  <c r="AQ8" i="10"/>
  <c r="Z44" i="7"/>
  <c r="AT27" i="10"/>
  <c r="AV28" i="10"/>
  <c r="AS28" i="10"/>
  <c r="AT26" i="10"/>
  <c r="AV7" i="10"/>
  <c r="K64" i="6" l="1"/>
  <c r="K62" i="6"/>
  <c r="K47" i="6"/>
  <c r="K33" i="6"/>
  <c r="K56" i="6"/>
  <c r="K55" i="6"/>
  <c r="K48" i="6"/>
  <c r="K46" i="6"/>
  <c r="K54" i="6"/>
  <c r="K40" i="6"/>
  <c r="AV50" i="10" l="1"/>
  <c r="AV49" i="10"/>
  <c r="AV48" i="10"/>
  <c r="AV47" i="10"/>
  <c r="AV46" i="10"/>
  <c r="AV44" i="10"/>
  <c r="AV43" i="10"/>
  <c r="AV42" i="10"/>
  <c r="AV41" i="10"/>
  <c r="AV40" i="10"/>
  <c r="AV39" i="10"/>
  <c r="AV38" i="10"/>
  <c r="AV37" i="10"/>
  <c r="AV35" i="10"/>
  <c r="AV33" i="10"/>
  <c r="AV31" i="10"/>
  <c r="AV30" i="10"/>
  <c r="AV29" i="10"/>
  <c r="AV24" i="10"/>
  <c r="AV21" i="10"/>
  <c r="AR7" i="10"/>
  <c r="AV16" i="10"/>
  <c r="AT7" i="10" l="1"/>
  <c r="K45" i="6"/>
  <c r="K61" i="6"/>
  <c r="K59" i="6"/>
  <c r="K60" i="6"/>
  <c r="K52" i="6"/>
  <c r="K29" i="6"/>
  <c r="K14" i="6"/>
  <c r="AT44" i="10" l="1"/>
  <c r="G6" i="2"/>
  <c r="G17" i="2"/>
  <c r="G22" i="2"/>
  <c r="G31" i="2"/>
  <c r="G30" i="2"/>
  <c r="G29" i="2"/>
  <c r="G27" i="2"/>
  <c r="G24" i="2"/>
  <c r="G23" i="2"/>
  <c r="G14" i="2"/>
  <c r="G13" i="2"/>
  <c r="G12" i="2"/>
  <c r="G11" i="2"/>
  <c r="G10" i="2"/>
  <c r="G8" i="2"/>
  <c r="G21" i="2"/>
  <c r="G15" i="2"/>
  <c r="Z72" i="7" l="1"/>
  <c r="Z87" i="7"/>
  <c r="G63" i="8"/>
  <c r="G61" i="8"/>
  <c r="G38" i="8"/>
  <c r="G53" i="8"/>
  <c r="G64" i="8"/>
  <c r="G33" i="8"/>
  <c r="G39" i="8"/>
  <c r="G45" i="8"/>
  <c r="G52" i="8"/>
  <c r="G23" i="8"/>
  <c r="G43" i="8"/>
  <c r="G27" i="8"/>
  <c r="G26" i="8"/>
  <c r="AT50" i="10" l="1"/>
  <c r="AT31" i="10"/>
  <c r="AT29" i="10"/>
  <c r="AT28" i="10"/>
  <c r="AT48" i="10"/>
  <c r="AT47" i="10"/>
  <c r="AT40" i="10"/>
  <c r="AT23" i="10"/>
  <c r="AT46" i="10"/>
  <c r="AT25" i="10"/>
  <c r="AR6" i="10"/>
  <c r="AQ21" i="10"/>
  <c r="AT21" i="10" s="1"/>
  <c r="AQ39" i="10"/>
  <c r="AT39" i="10" s="1"/>
  <c r="AQ18" i="10"/>
  <c r="AT18" i="10" s="1"/>
  <c r="AT12" i="10"/>
  <c r="AQ14" i="10"/>
  <c r="AT14" i="10" s="1"/>
  <c r="AQ30" i="10"/>
  <c r="AT30" i="10" s="1"/>
  <c r="AQ32" i="10"/>
  <c r="AT32" i="10" s="1"/>
  <c r="AQ24" i="10"/>
  <c r="AT24" i="10" s="1"/>
  <c r="AQ16" i="10"/>
  <c r="AQ22" i="10"/>
  <c r="AT22" i="10" s="1"/>
  <c r="AQ33" i="10"/>
  <c r="AT13" i="10"/>
  <c r="AQ20" i="10"/>
  <c r="AT20" i="10" s="1"/>
  <c r="AT9" i="10"/>
  <c r="AT8" i="10"/>
  <c r="AQ6" i="10"/>
  <c r="AT6" i="10" s="1"/>
  <c r="Z83" i="7"/>
  <c r="Z79" i="7"/>
  <c r="Z77" i="7"/>
  <c r="Z86" i="7"/>
  <c r="Z82" i="7"/>
  <c r="Z75" i="7"/>
  <c r="Z66" i="7"/>
  <c r="Z68" i="7"/>
  <c r="Z76" i="7"/>
  <c r="Z80" i="7"/>
  <c r="Z81" i="7"/>
  <c r="Z52" i="7"/>
  <c r="Z73" i="7"/>
  <c r="Z60" i="7"/>
  <c r="Z62" i="7"/>
  <c r="Z42" i="7"/>
  <c r="Z71" i="7"/>
  <c r="Z74" i="7"/>
  <c r="Z69" i="7"/>
  <c r="Z78" i="7"/>
  <c r="Z61" i="7"/>
  <c r="Z51" i="7"/>
  <c r="Z58" i="7"/>
  <c r="Z50" i="7"/>
  <c r="Z64" i="7"/>
  <c r="Z67" i="7"/>
  <c r="Z59" i="7"/>
  <c r="Z63" i="7"/>
  <c r="Z48" i="7"/>
  <c r="Z65" i="7"/>
  <c r="Z53" i="7"/>
  <c r="Z57" i="7"/>
  <c r="Z54" i="7"/>
  <c r="Z39" i="7"/>
  <c r="Z56" i="7"/>
  <c r="Z46" i="7"/>
  <c r="Z40" i="7"/>
  <c r="Z41" i="7"/>
  <c r="Z31" i="7"/>
  <c r="Z33" i="7"/>
  <c r="Z43" i="7"/>
  <c r="Z47" i="7"/>
  <c r="Z34" i="7"/>
  <c r="Z55" i="7"/>
  <c r="Z30" i="7"/>
  <c r="Z35" i="7"/>
  <c r="Z45" i="7"/>
  <c r="Z36" i="7"/>
  <c r="Z37" i="7"/>
  <c r="Z29" i="7"/>
  <c r="Z38" i="7"/>
  <c r="Z20" i="7"/>
  <c r="Z32" i="7"/>
  <c r="Z22" i="7"/>
  <c r="Z25" i="7"/>
  <c r="Z24" i="7"/>
  <c r="Z28" i="7"/>
  <c r="Z23" i="7"/>
  <c r="Z16" i="7"/>
  <c r="Z21" i="7"/>
  <c r="Z27" i="7"/>
  <c r="Z26" i="7"/>
  <c r="Z85" i="7"/>
  <c r="Z19" i="7"/>
  <c r="Z14" i="7"/>
  <c r="Z15" i="7"/>
  <c r="Z11" i="7"/>
  <c r="Z18" i="7"/>
  <c r="Z12" i="7"/>
  <c r="Z13" i="7"/>
  <c r="Z10" i="7"/>
  <c r="Z9" i="7"/>
  <c r="Z8" i="7"/>
  <c r="Z7" i="7"/>
  <c r="Z6" i="7"/>
  <c r="Z17" i="7"/>
  <c r="K71" i="6"/>
  <c r="K39" i="6"/>
  <c r="K63" i="6"/>
  <c r="K49" i="6"/>
  <c r="K21" i="6"/>
  <c r="K57" i="6"/>
  <c r="K36" i="6"/>
  <c r="K65" i="6"/>
  <c r="K35" i="6"/>
  <c r="K32" i="6"/>
  <c r="K30" i="6"/>
  <c r="K44" i="6"/>
  <c r="K15" i="6"/>
  <c r="K37" i="6"/>
  <c r="K17" i="6"/>
  <c r="K11" i="6"/>
  <c r="K26" i="6"/>
  <c r="K43" i="6"/>
  <c r="K50" i="6"/>
  <c r="K53" i="6"/>
  <c r="K41" i="6"/>
  <c r="K8" i="6"/>
  <c r="K51" i="6"/>
  <c r="K20" i="6"/>
  <c r="K28" i="6"/>
  <c r="K22" i="6"/>
  <c r="K16" i="6"/>
  <c r="K18" i="6"/>
  <c r="G69" i="8"/>
  <c r="G54" i="8"/>
  <c r="G68" i="8"/>
  <c r="G34" i="8"/>
  <c r="G58" i="8"/>
  <c r="G59" i="8"/>
  <c r="G47" i="8"/>
  <c r="G32" i="8"/>
  <c r="G51" i="8"/>
  <c r="G10" i="8"/>
  <c r="G44" i="8"/>
  <c r="G50" i="8"/>
  <c r="G40" i="8"/>
  <c r="G42" i="8"/>
  <c r="G22" i="8"/>
  <c r="G65" i="8"/>
  <c r="G36" i="8"/>
  <c r="G25" i="8"/>
  <c r="G29" i="8"/>
  <c r="G31" i="8"/>
  <c r="G57" i="8"/>
  <c r="G60" i="8"/>
  <c r="G37" i="8"/>
  <c r="G14" i="8"/>
  <c r="G21" i="8"/>
  <c r="G24" i="8"/>
  <c r="G28" i="8"/>
  <c r="G19" i="8"/>
  <c r="G41" i="8"/>
  <c r="G49" i="8"/>
  <c r="G15" i="8"/>
  <c r="G17" i="8"/>
  <c r="G35" i="8"/>
  <c r="G18" i="8"/>
  <c r="G11" i="8"/>
  <c r="G9" i="8"/>
  <c r="G16" i="8"/>
  <c r="G12" i="8"/>
  <c r="G20" i="8"/>
  <c r="G13" i="8"/>
  <c r="G8" i="8"/>
  <c r="G5" i="8"/>
  <c r="G6" i="8"/>
  <c r="G7" i="8"/>
  <c r="H25" i="9"/>
  <c r="H17" i="9"/>
  <c r="H18" i="9"/>
  <c r="H19" i="9"/>
  <c r="H16" i="9"/>
  <c r="H14" i="9"/>
  <c r="H13" i="9"/>
  <c r="K38" i="6"/>
  <c r="K69" i="6"/>
  <c r="K73" i="6"/>
  <c r="K34" i="6"/>
  <c r="K12" i="6"/>
  <c r="K67" i="6"/>
  <c r="K58" i="6"/>
  <c r="K10" i="6"/>
  <c r="K24" i="6"/>
  <c r="K7" i="6"/>
  <c r="K13" i="6"/>
  <c r="K19" i="6"/>
  <c r="K6" i="6"/>
  <c r="J22" i="4"/>
  <c r="J43" i="4"/>
  <c r="J38" i="4"/>
  <c r="K27" i="6"/>
  <c r="K23" i="6"/>
  <c r="K66" i="6"/>
  <c r="K42" i="6"/>
  <c r="K5" i="6"/>
  <c r="K9" i="6"/>
  <c r="K25" i="6"/>
  <c r="K31" i="6"/>
  <c r="AS37" i="10"/>
  <c r="AT37" i="10" s="1"/>
  <c r="AT17" i="10"/>
  <c r="AT19" i="10"/>
  <c r="AT42" i="10"/>
  <c r="AT36" i="10"/>
  <c r="AS38" i="10"/>
  <c r="AT38" i="10" s="1"/>
  <c r="J16" i="4"/>
  <c r="AT35" i="10"/>
  <c r="AT15" i="10"/>
  <c r="AT43" i="10"/>
  <c r="AT41" i="10"/>
  <c r="AT49" i="10"/>
  <c r="H20" i="9"/>
  <c r="H9" i="9"/>
  <c r="H10" i="9"/>
  <c r="H11" i="9"/>
  <c r="H12" i="9"/>
  <c r="H15" i="9"/>
  <c r="H7" i="9"/>
  <c r="H8" i="9"/>
  <c r="H6" i="9"/>
  <c r="H5" i="9"/>
  <c r="J50" i="4"/>
  <c r="J47" i="4"/>
  <c r="J20" i="4"/>
  <c r="J12" i="4"/>
  <c r="J23" i="4"/>
  <c r="J37" i="4"/>
  <c r="J8" i="4"/>
  <c r="J13" i="4"/>
  <c r="IG22" i="11"/>
  <c r="J21" i="4"/>
  <c r="J31" i="4"/>
  <c r="J36" i="4"/>
  <c r="J14" i="4"/>
  <c r="J15" i="4"/>
  <c r="IG23" i="11"/>
  <c r="IG24" i="11"/>
  <c r="J53" i="4"/>
  <c r="J52" i="4"/>
  <c r="J49" i="4"/>
  <c r="J45" i="4"/>
  <c r="J24" i="4"/>
  <c r="J34" i="4"/>
  <c r="J33" i="4"/>
  <c r="J30" i="4"/>
  <c r="J29" i="4"/>
  <c r="J10" i="4"/>
  <c r="J7" i="4"/>
  <c r="J27" i="4"/>
  <c r="J18" i="4"/>
  <c r="J17" i="4"/>
  <c r="J26" i="4"/>
  <c r="J19" i="4"/>
  <c r="J11" i="4"/>
  <c r="J28" i="4"/>
  <c r="J6" i="4"/>
  <c r="J5" i="4"/>
  <c r="IE5" i="9"/>
  <c r="IG25" i="11"/>
  <c r="G7" i="2"/>
  <c r="G9" i="2"/>
  <c r="G16" i="2"/>
  <c r="G18" i="2"/>
  <c r="G19" i="2"/>
  <c r="G20" i="2"/>
  <c r="G25" i="2"/>
  <c r="G26" i="2"/>
  <c r="G28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G5" i="11"/>
  <c r="IG6" i="11"/>
  <c r="IG7" i="11"/>
  <c r="IG8" i="11"/>
  <c r="IG9" i="11"/>
  <c r="IG10" i="11"/>
  <c r="IG11" i="11"/>
  <c r="IG12" i="11"/>
  <c r="IG33" i="11"/>
  <c r="IG34" i="11"/>
  <c r="IG78" i="11"/>
  <c r="IG79" i="11"/>
  <c r="IG41" i="11"/>
  <c r="IG42" i="11"/>
  <c r="IG60" i="11"/>
  <c r="IG61" i="11"/>
  <c r="IG62" i="11"/>
  <c r="IG64" i="11"/>
  <c r="IG55" i="11"/>
  <c r="IG56" i="11"/>
  <c r="IG57" i="11"/>
  <c r="IG58" i="11"/>
  <c r="IG59" i="11"/>
  <c r="IG53" i="11" s="1"/>
  <c r="IG54" i="11"/>
  <c r="IG36" i="11"/>
  <c r="IG37" i="11"/>
  <c r="IG46" i="11"/>
  <c r="IG47" i="11"/>
  <c r="IG67" i="11"/>
  <c r="IG68" i="11"/>
  <c r="IG50" i="11"/>
  <c r="IG51" i="11"/>
  <c r="IG52" i="11"/>
  <c r="IG74" i="11"/>
  <c r="IG75" i="11"/>
  <c r="IG76" i="11"/>
  <c r="IG77" i="11"/>
  <c r="IG73" i="11"/>
  <c r="AT33" i="10" l="1"/>
  <c r="AT11" i="10"/>
  <c r="AT16" i="10"/>
  <c r="AT10" i="10"/>
  <c r="IE6" i="9"/>
  <c r="IE7" i="9" l="1"/>
  <c r="IE8" i="9" l="1"/>
  <c r="IE9" i="9" l="1"/>
  <c r="IE10" i="9" l="1"/>
  <c r="IE11" i="9" l="1"/>
  <c r="IE12" i="9" s="1"/>
  <c r="IE13" i="9" l="1"/>
  <c r="IE14" i="9" l="1"/>
  <c r="IE15" i="9" l="1"/>
  <c r="IE16" i="9" l="1"/>
  <c r="IE17" i="9" l="1"/>
  <c r="IE18" i="9" s="1"/>
  <c r="IE19" i="9" l="1"/>
  <c r="IE20" i="9" s="1"/>
  <c r="IE21" i="9" l="1"/>
  <c r="IE23" i="9" s="1"/>
  <c r="IE24" i="9" s="1"/>
  <c r="IE25" i="9" l="1"/>
  <c r="IE26" i="9" s="1"/>
</calcChain>
</file>

<file path=xl/sharedStrings.xml><?xml version="1.0" encoding="utf-8"?>
<sst xmlns="http://schemas.openxmlformats.org/spreadsheetml/2006/main" count="889" uniqueCount="319">
  <si>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</si>
  <si>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</si>
  <si>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</si>
  <si>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</si>
  <si>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</si>
  <si>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</si>
  <si>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</si>
  <si>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</si>
  <si>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</si>
  <si>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</si>
  <si>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</si>
  <si>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</si>
  <si>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</si>
  <si>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</si>
  <si>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</si>
  <si>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</si>
  <si>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</si>
  <si>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</si>
  <si>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</si>
  <si>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</si>
  <si>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</si>
  <si>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</si>
  <si>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</si>
  <si>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</si>
  <si>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</si>
  <si>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</si>
  <si>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</si>
  <si>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</si>
  <si>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</si>
  <si>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</si>
  <si>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</si>
  <si>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</si>
  <si>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</si>
  <si>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</si>
  <si>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</si>
  <si>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</si>
  <si>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</si>
  <si>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</si>
  <si>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</si>
  <si>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</si>
  <si>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</si>
  <si>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</si>
  <si>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</si>
  <si>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</si>
  <si>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</si>
  <si>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</si>
  <si>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</si>
  <si>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</si>
  <si>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</si>
  <si>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</si>
  <si>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</si>
  <si>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</si>
  <si>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</si>
  <si>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</si>
  <si>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</si>
  <si>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</si>
  <si>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</si>
  <si>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</si>
  <si>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</si>
  <si>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</si>
  <si>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</si>
  <si>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</si>
  <si>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</si>
  <si>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</si>
  <si>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</si>
  <si>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</si>
  <si>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</si>
  <si>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</si>
  <si>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</si>
  <si>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</si>
  <si>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</si>
  <si>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</si>
  <si>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</si>
  <si>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</si>
  <si>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</si>
  <si>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</si>
  <si>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</si>
  <si>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</si>
  <si>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</si>
  <si>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</si>
  <si>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</si>
  <si>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</si>
  <si>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</si>
  <si>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</si>
  <si>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</si>
  <si>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</si>
  <si>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</si>
  <si>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</si>
  <si>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</si>
  <si>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</si>
  <si>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</si>
  <si>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</si>
  <si>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</si>
  <si>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</si>
  <si>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</si>
  <si>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</si>
  <si>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</si>
  <si>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medalje</t>
  </si>
  <si>
    <t>4-8. mesto</t>
  </si>
  <si>
    <t>učešće u reprezentaciji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</si>
  <si>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</si>
  <si>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</si>
  <si>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</si>
  <si>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</si>
  <si>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</si>
  <si>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</si>
  <si>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</si>
  <si>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</si>
  <si>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</si>
  <si>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</si>
  <si>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</si>
  <si>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</si>
  <si>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</si>
  <si>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</si>
  <si>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</si>
  <si>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</si>
  <si>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</si>
  <si>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</si>
  <si>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</si>
  <si>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</si>
  <si>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</si>
  <si>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</si>
  <si>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</si>
  <si>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</si>
  <si>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</si>
  <si>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</si>
  <si>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</si>
  <si>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</si>
  <si>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</si>
  <si>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</si>
  <si>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</si>
  <si>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</si>
  <si>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</si>
  <si>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</si>
  <si>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</si>
  <si>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</si>
  <si>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</si>
  <si>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</si>
  <si>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</si>
  <si>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</si>
  <si>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</si>
  <si>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</si>
  <si>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</si>
  <si>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</si>
  <si>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</si>
  <si>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</si>
  <si>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</si>
  <si>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</si>
  <si>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</si>
  <si>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</si>
  <si>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</si>
  <si>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</si>
  <si>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</si>
  <si>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</si>
  <si>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</si>
  <si>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</si>
  <si>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</si>
  <si>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</si>
  <si>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</si>
  <si>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</si>
  <si>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</si>
  <si>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</si>
  <si>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</si>
  <si>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</si>
  <si>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</si>
  <si>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</si>
  <si>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</si>
  <si>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</si>
  <si>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</si>
  <si>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</si>
  <si>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</si>
  <si>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</si>
  <si>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</si>
  <si>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</si>
  <si>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</si>
  <si>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</si>
  <si>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</si>
  <si>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</si>
  <si>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</si>
  <si>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</si>
  <si>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</si>
  <si>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</si>
  <si>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</si>
  <si>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</si>
  <si>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</si>
  <si>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</si>
  <si>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</si>
  <si>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</si>
  <si>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</si>
  <si>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</si>
  <si>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</si>
  <si>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</si>
  <si>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</si>
  <si>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</si>
  <si>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</si>
  <si>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</si>
  <si>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</si>
  <si>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</si>
  <si>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</si>
  <si>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</si>
  <si>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</si>
  <si>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</si>
  <si>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</si>
  <si>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</si>
  <si>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</si>
  <si>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</si>
  <si>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</si>
  <si>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</si>
  <si>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</si>
  <si>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</si>
  <si>
    <t>Prvenstvo Balkana U20</t>
  </si>
  <si>
    <t>Prvenstvo Balkana U18</t>
  </si>
  <si>
    <t>Prvenstvo Evrope U23</t>
  </si>
  <si>
    <t>NAL</t>
  </si>
  <si>
    <t>ŠKG</t>
  </si>
  <si>
    <t>Prvenstvo Evrope U20</t>
  </si>
  <si>
    <t>EYOF</t>
  </si>
  <si>
    <t>EPE 3. liga</t>
  </si>
  <si>
    <t>kontrolno sabiranje</t>
  </si>
  <si>
    <t>SP ultramaraton 50km</t>
  </si>
  <si>
    <t>VMV</t>
  </si>
  <si>
    <t>Prvenstvo Balkana S</t>
  </si>
  <si>
    <t>EMB</t>
  </si>
  <si>
    <t>BEČ</t>
  </si>
  <si>
    <t>HMK</t>
  </si>
  <si>
    <t>ČEK</t>
  </si>
  <si>
    <t>M02</t>
  </si>
  <si>
    <t>MPA</t>
  </si>
  <si>
    <t>JUK</t>
  </si>
  <si>
    <t>EASK</t>
  </si>
  <si>
    <t>KIK</t>
  </si>
  <si>
    <t>MLD</t>
  </si>
  <si>
    <t>BKL</t>
  </si>
  <si>
    <t>CRV</t>
  </si>
  <si>
    <t>SOV</t>
  </si>
  <si>
    <t>P. Sveta S</t>
  </si>
  <si>
    <t>P. Sveta um 24h</t>
  </si>
  <si>
    <t>P. Balkana maraton</t>
  </si>
  <si>
    <t>P. Balkana kros</t>
  </si>
  <si>
    <t>P. Evrope kros</t>
  </si>
  <si>
    <t>21M</t>
  </si>
  <si>
    <t>BSK</t>
  </si>
  <si>
    <t>VET</t>
  </si>
  <si>
    <t>PKI</t>
  </si>
  <si>
    <t>ODŽ</t>
  </si>
  <si>
    <t>BOR</t>
  </si>
  <si>
    <t>TRK</t>
  </si>
  <si>
    <t>NMN</t>
  </si>
  <si>
    <t>JAG</t>
  </si>
  <si>
    <t>LES</t>
  </si>
  <si>
    <t>KOP</t>
  </si>
  <si>
    <t>NR (U23)</t>
  </si>
  <si>
    <t>Elzan Bibić</t>
  </si>
  <si>
    <t>Göteborg/SWE</t>
  </si>
  <si>
    <t>16.08.2019.</t>
  </si>
  <si>
    <t>motka</t>
  </si>
  <si>
    <t>Miloš Savić</t>
  </si>
  <si>
    <t>23.06.2019</t>
  </si>
  <si>
    <t>London/CAN</t>
  </si>
  <si>
    <t>Stošić Kristijan</t>
  </si>
  <si>
    <t>ultramaraton 50km</t>
  </si>
  <si>
    <t>01.09.2019.</t>
  </si>
  <si>
    <t>7)</t>
  </si>
  <si>
    <t>20.07.2019.</t>
  </si>
  <si>
    <t>Boraş/SWE</t>
  </si>
  <si>
    <t>400m</t>
  </si>
  <si>
    <t>Đorđe Jovanović</t>
  </si>
  <si>
    <t>25/26.05.2019</t>
  </si>
  <si>
    <t>Srem.Mitrovica</t>
  </si>
  <si>
    <t>desetoboj</t>
  </si>
  <si>
    <t>Nikola Kostić</t>
  </si>
  <si>
    <t>22.06.2019.</t>
  </si>
  <si>
    <t>02.06.2019.</t>
  </si>
  <si>
    <t>NR (U16)</t>
  </si>
  <si>
    <t>300m pr.</t>
  </si>
  <si>
    <t>15.09.2019.</t>
  </si>
  <si>
    <t>Jovan Stranić</t>
  </si>
  <si>
    <t>kladivo</t>
  </si>
  <si>
    <t>29.09.2019</t>
  </si>
  <si>
    <t>Novi Sad</t>
  </si>
  <si>
    <t>Miloš Pavlov</t>
  </si>
  <si>
    <t>NR (U14)</t>
  </si>
  <si>
    <t>dalj iz zone</t>
  </si>
  <si>
    <t>disk</t>
  </si>
  <si>
    <t>Filip Čarnopiski</t>
  </si>
  <si>
    <t>Kruševac</t>
  </si>
  <si>
    <t>troboj</t>
  </si>
  <si>
    <t>Blagoje Korićanin</t>
  </si>
  <si>
    <t>2.383b</t>
  </si>
  <si>
    <t>5.880b</t>
  </si>
  <si>
    <t>Katarina Pohlod</t>
  </si>
  <si>
    <t>Palić</t>
  </si>
  <si>
    <t>26.05.2019.</t>
  </si>
  <si>
    <t>21.09.2019.</t>
  </si>
  <si>
    <t>24.03.2019.</t>
  </si>
  <si>
    <t>100+200+300+400m</t>
  </si>
  <si>
    <t>4×60m</t>
  </si>
  <si>
    <t>REKORDI / NAJBOLJI REZULTATI - 2019.</t>
  </si>
  <si>
    <t>3:37.66</t>
  </si>
  <si>
    <t>1:39.17</t>
  </si>
  <si>
    <t>Split/CRO</t>
  </si>
  <si>
    <t>27.04.2019.</t>
  </si>
  <si>
    <t>2:20.86</t>
  </si>
  <si>
    <t xml:space="preserve">Tamara Prekajac </t>
  </si>
  <si>
    <t>Ksenija Zoranović</t>
  </si>
  <si>
    <t>Mila Marinković</t>
  </si>
  <si>
    <t>Vanja Milanović</t>
  </si>
  <si>
    <t>30.79</t>
  </si>
  <si>
    <t>Nina Ivanišević</t>
  </si>
  <si>
    <t>Lena Milinković</t>
  </si>
  <si>
    <t>Katarina Đurđević</t>
  </si>
  <si>
    <t>Maša Jovanović Lekić</t>
  </si>
  <si>
    <t>16.06.2019.</t>
  </si>
  <si>
    <t>200m</t>
  </si>
  <si>
    <t>Ivana Ilić</t>
  </si>
  <si>
    <t>24.07.2019.</t>
  </si>
  <si>
    <t>Baku/AZE</t>
  </si>
  <si>
    <t>Brasov/ROU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</si>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</sst>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/>
    </xf>
    <xf numFmtId="0" fontId="10" fillId="2" borderId="4" xfId="0" applyFont="1" applyFill="1" applyBorder="1"/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0" fillId="2" borderId="1" xfId="0" applyFont="1" applyFill="1" applyBorder="1"/>
    <xf numFmtId="0" fontId="13" fillId="0" borderId="5" xfId="0" applyFont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/>
    </xf>
    <xf numFmtId="0" fontId="10" fillId="4" borderId="3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 applyAlignment="1">
      <alignment vertical="top" wrapText="1"/>
    </xf>
    <xf numFmtId="0" fontId="13" fillId="3" borderId="9" xfId="0" applyFont="1" applyFill="1" applyBorder="1" applyAlignment="1">
      <alignment horizontal="center"/>
    </xf>
    <xf numFmtId="0" fontId="10" fillId="2" borderId="9" xfId="0" applyFont="1" applyFill="1" applyBorder="1"/>
    <xf numFmtId="0" fontId="13" fillId="3" borderId="1" xfId="0" applyFont="1" applyFill="1" applyBorder="1"/>
    <xf numFmtId="0" fontId="13" fillId="0" borderId="1" xfId="0" applyFont="1" applyBorder="1"/>
    <xf numFmtId="0" fontId="10" fillId="4" borderId="9" xfId="0" applyFont="1" applyFill="1" applyBorder="1"/>
    <xf numFmtId="0" fontId="14" fillId="0" borderId="0" xfId="0" applyFont="1"/>
    <xf numFmtId="0" fontId="12" fillId="0" borderId="0" xfId="0" applyFont="1"/>
    <xf numFmtId="0" fontId="12" fillId="4" borderId="1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3" fillId="4" borderId="9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3" fillId="4" borderId="1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10" fillId="4" borderId="3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3" borderId="1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1" fillId="2" borderId="1" xfId="0" applyFont="1" applyFill="1" applyBorder="1"/>
    <xf numFmtId="0" fontId="12" fillId="4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/>
    </xf>
    <xf numFmtId="0" fontId="10" fillId="4" borderId="3" xfId="0" applyFont="1" applyFill="1" applyBorder="1"/>
    <xf numFmtId="0" fontId="12" fillId="4" borderId="30" xfId="0" applyFont="1" applyFill="1" applyBorder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21" fillId="0" borderId="0" xfId="0" applyFont="1"/>
    <xf numFmtId="0" fontId="12" fillId="4" borderId="2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wrapText="1"/>
    </xf>
    <xf numFmtId="0" fontId="10" fillId="2" borderId="9" xfId="0" applyFont="1" applyFill="1" applyBorder="1" applyAlignment="1">
      <alignment horizontal="right"/>
    </xf>
    <xf numFmtId="47" fontId="18" fillId="3" borderId="1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/>
    </xf>
    <xf numFmtId="21" fontId="25" fillId="0" borderId="0" xfId="0" applyNumberFormat="1" applyFont="1" applyAlignment="1">
      <alignment horizontal="center" vertical="center"/>
    </xf>
    <xf numFmtId="21" fontId="25" fillId="0" borderId="1" xfId="0" applyNumberFormat="1" applyFont="1" applyBorder="1" applyAlignment="1">
      <alignment horizontal="center" vertical="center"/>
    </xf>
    <xf numFmtId="21" fontId="25" fillId="0" borderId="0" xfId="0" applyNumberFormat="1" applyFont="1" applyAlignment="1">
      <alignment horizontal="left" vertical="center"/>
    </xf>
    <xf numFmtId="21" fontId="25" fillId="0" borderId="1" xfId="0" applyNumberFormat="1" applyFont="1" applyBorder="1" applyAlignment="1">
      <alignment horizontal="left" vertical="center"/>
    </xf>
    <xf numFmtId="2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left" vertical="center"/>
    </xf>
    <xf numFmtId="21" fontId="13" fillId="3" borderId="1" xfId="0" applyNumberFormat="1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left" vertical="center" wrapText="1"/>
    </xf>
    <xf numFmtId="0" fontId="10" fillId="8" borderId="39" xfId="0" applyFont="1" applyFill="1" applyBorder="1" applyAlignment="1">
      <alignment horizontal="left" vertical="center" wrapText="1"/>
    </xf>
    <xf numFmtId="0" fontId="10" fillId="8" borderId="40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left"/>
    </xf>
    <xf numFmtId="0" fontId="10" fillId="8" borderId="39" xfId="0" applyFont="1" applyFill="1" applyBorder="1" applyAlignment="1">
      <alignment horizontal="left"/>
    </xf>
    <xf numFmtId="0" fontId="10" fillId="8" borderId="4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right" vertical="top"/>
    </xf>
    <xf numFmtId="0" fontId="10" fillId="2" borderId="9" xfId="0" applyFont="1" applyFill="1" applyBorder="1" applyAlignment="1">
      <alignment horizontal="right" vertical="top"/>
    </xf>
    <xf numFmtId="0" fontId="10" fillId="8" borderId="38" xfId="0" applyFont="1" applyFill="1" applyBorder="1" applyAlignment="1">
      <alignment horizontal="left" vertical="top" wrapText="1"/>
    </xf>
    <xf numFmtId="0" fontId="10" fillId="8" borderId="39" xfId="0" applyFont="1" applyFill="1" applyBorder="1" applyAlignment="1">
      <alignment horizontal="left" vertical="top" wrapText="1"/>
    </xf>
    <xf numFmtId="0" fontId="10" fillId="8" borderId="40" xfId="0" applyFont="1" applyFill="1" applyBorder="1" applyAlignment="1">
      <alignment horizontal="left" vertical="top" wrapText="1"/>
    </xf>
    <xf numFmtId="0" fontId="19" fillId="8" borderId="38" xfId="0" applyFont="1" applyFill="1" applyBorder="1" applyAlignment="1">
      <alignment horizontal="left" vertical="top" wrapText="1"/>
    </xf>
    <xf numFmtId="0" fontId="19" fillId="8" borderId="39" xfId="0" applyFont="1" applyFill="1" applyBorder="1" applyAlignment="1">
      <alignment horizontal="left" vertical="top" wrapText="1"/>
    </xf>
    <xf numFmtId="0" fontId="19" fillId="8" borderId="40" xfId="0" applyFont="1" applyFill="1" applyBorder="1" applyAlignment="1">
      <alignment horizontal="left" vertical="top" wrapText="1"/>
    </xf>
    <xf numFmtId="0" fontId="10" fillId="8" borderId="38" xfId="0" applyFont="1" applyFill="1" applyBorder="1" applyAlignment="1">
      <alignment horizontal="left" vertical="center"/>
    </xf>
    <xf numFmtId="0" fontId="10" fillId="8" borderId="39" xfId="0" applyFont="1" applyFill="1" applyBorder="1" applyAlignment="1">
      <alignment horizontal="left" vertical="center"/>
    </xf>
    <xf numFmtId="0" fontId="10" fillId="8" borderId="40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47" fontId="13" fillId="3" borderId="14" xfId="0" applyNumberFormat="1" applyFont="1" applyFill="1" applyBorder="1" applyAlignment="1">
      <alignment horizontal="center" vertical="center" wrapText="1"/>
    </xf>
    <xf numFmtId="47" fontId="13" fillId="3" borderId="4" xfId="0" applyNumberFormat="1" applyFont="1" applyFill="1" applyBorder="1" applyAlignment="1">
      <alignment horizontal="center" vertical="center" wrapText="1"/>
    </xf>
    <xf numFmtId="47" fontId="13" fillId="3" borderId="9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47" fontId="13" fillId="3" borderId="1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textRotation="90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21" fontId="25" fillId="0" borderId="14" xfId="0" applyNumberFormat="1" applyFont="1" applyBorder="1" applyAlignment="1">
      <alignment horizontal="center" vertical="center"/>
    </xf>
    <xf numFmtId="21" fontId="25" fillId="0" borderId="4" xfId="0" applyNumberFormat="1" applyFont="1" applyBorder="1" applyAlignment="1">
      <alignment horizontal="center" vertical="center"/>
    </xf>
    <xf numFmtId="21" fontId="25" fillId="0" borderId="9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left" wrapText="1"/>
    </xf>
    <xf numFmtId="0" fontId="10" fillId="8" borderId="41" xfId="0" applyFont="1" applyFill="1" applyBorder="1" applyAlignment="1">
      <alignment horizontal="left" wrapText="1"/>
    </xf>
    <xf numFmtId="0" fontId="10" fillId="8" borderId="34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top"/>
    </xf>
    <xf numFmtId="0" fontId="13" fillId="4" borderId="1" xfId="0" applyFont="1" applyFill="1" applyBorder="1" applyAlignment="1">
      <alignment horizontal="center" vertical="center" wrapText="1"/>
    </xf>
    <xf numFmtId="47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7.399999999999999" x14ac:dyDescent="0.3">
      <c r="A2" s="6"/>
      <c r="B2" s="7" t="s">
        <v>81</v>
      </c>
      <c r="C2" s="7"/>
      <c r="D2" s="7"/>
      <c r="E2" s="7"/>
      <c r="F2" s="7"/>
      <c r="G2" s="7"/>
      <c r="H2" s="7"/>
      <c r="I2" s="7"/>
      <c r="J2" s="8"/>
      <c r="K2" s="6"/>
    </row>
    <row r="3" spans="1:11" ht="13.95" customHeight="1" thickBot="1" x14ac:dyDescent="0.35">
      <c r="A3" s="6"/>
      <c r="B3" s="7"/>
      <c r="C3" s="7"/>
      <c r="D3" s="7"/>
      <c r="E3" s="7"/>
      <c r="F3" s="7"/>
      <c r="G3" s="7"/>
      <c r="H3" s="7"/>
      <c r="I3" s="7"/>
      <c r="J3" s="8"/>
      <c r="K3" s="6"/>
    </row>
    <row r="4" spans="1:11" ht="28.95" customHeight="1" thickBot="1" x14ac:dyDescent="0.3">
      <c r="A4" s="19" t="s">
        <v>67</v>
      </c>
      <c r="B4" s="20" t="s">
        <v>0</v>
      </c>
      <c r="C4" s="20" t="s">
        <v>48</v>
      </c>
      <c r="D4" s="20" t="s">
        <v>80</v>
      </c>
      <c r="E4" s="20" t="s">
        <v>77</v>
      </c>
      <c r="F4" s="20" t="s">
        <v>49</v>
      </c>
      <c r="G4" s="20" t="s">
        <v>63</v>
      </c>
      <c r="H4" s="20" t="s">
        <v>50</v>
      </c>
      <c r="I4" s="20" t="s">
        <v>51</v>
      </c>
      <c r="J4" s="20" t="s">
        <v>76</v>
      </c>
      <c r="K4" s="9" t="s">
        <v>1</v>
      </c>
    </row>
    <row r="5" spans="1:11" ht="13.8" x14ac:dyDescent="0.25">
      <c r="A5" s="21">
        <v>1</v>
      </c>
      <c r="B5" s="73" t="s">
        <v>47</v>
      </c>
      <c r="C5" s="16">
        <v>8600</v>
      </c>
      <c r="D5" s="16">
        <v>950</v>
      </c>
      <c r="E5" s="16">
        <v>6500</v>
      </c>
      <c r="F5" s="16">
        <v>3850</v>
      </c>
      <c r="G5" s="16">
        <v>150</v>
      </c>
      <c r="H5" s="16">
        <v>100</v>
      </c>
      <c r="I5" s="16"/>
      <c r="J5" s="16">
        <v>425</v>
      </c>
      <c r="K5" s="14">
        <f>SUM(C5:J5)</f>
        <v>20575</v>
      </c>
    </row>
    <row r="6" spans="1:11" ht="13.8" x14ac:dyDescent="0.25">
      <c r="A6" s="23">
        <v>2</v>
      </c>
      <c r="B6" s="24" t="s">
        <v>15</v>
      </c>
      <c r="C6" s="16">
        <v>5000</v>
      </c>
      <c r="D6" s="16"/>
      <c r="E6" s="16">
        <v>3100</v>
      </c>
      <c r="F6" s="16">
        <v>3450</v>
      </c>
      <c r="G6" s="16">
        <v>2400</v>
      </c>
      <c r="H6" s="16">
        <v>1050</v>
      </c>
      <c r="I6" s="16">
        <v>1450</v>
      </c>
      <c r="J6" s="16"/>
      <c r="K6" s="17">
        <f>SUM(C6:I6)</f>
        <v>16450</v>
      </c>
    </row>
    <row r="7" spans="1:11" ht="13.8" x14ac:dyDescent="0.25">
      <c r="A7" s="23">
        <v>3</v>
      </c>
      <c r="B7" s="25" t="s">
        <v>2</v>
      </c>
      <c r="C7" s="16">
        <v>8700</v>
      </c>
      <c r="D7" s="16">
        <v>800</v>
      </c>
      <c r="E7" s="16">
        <v>1200</v>
      </c>
      <c r="F7" s="16">
        <v>1550</v>
      </c>
      <c r="G7" s="16">
        <v>950</v>
      </c>
      <c r="H7" s="16">
        <v>750</v>
      </c>
      <c r="I7" s="16">
        <v>450</v>
      </c>
      <c r="J7" s="16"/>
      <c r="K7" s="17">
        <f>SUM(C7:I7)</f>
        <v>14400</v>
      </c>
    </row>
    <row r="8" spans="1:11" ht="13.8" x14ac:dyDescent="0.25">
      <c r="A8" s="21">
        <v>4</v>
      </c>
      <c r="B8" s="25" t="s">
        <v>4</v>
      </c>
      <c r="C8" s="16">
        <v>1200</v>
      </c>
      <c r="D8" s="16"/>
      <c r="E8" s="16">
        <v>3400</v>
      </c>
      <c r="F8" s="16">
        <v>2050</v>
      </c>
      <c r="G8" s="16">
        <v>350</v>
      </c>
      <c r="H8" s="16">
        <v>350</v>
      </c>
      <c r="I8" s="16"/>
      <c r="J8" s="16"/>
      <c r="K8" s="17">
        <f>SUM(C8:J8)</f>
        <v>7350</v>
      </c>
    </row>
    <row r="9" spans="1:11" ht="13.8" x14ac:dyDescent="0.25">
      <c r="A9" s="23">
        <v>5</v>
      </c>
      <c r="B9" s="24" t="s">
        <v>14</v>
      </c>
      <c r="C9" s="16">
        <v>1800</v>
      </c>
      <c r="D9" s="16"/>
      <c r="E9" s="16">
        <v>2100</v>
      </c>
      <c r="F9" s="16">
        <v>300</v>
      </c>
      <c r="G9" s="16">
        <v>300</v>
      </c>
      <c r="H9" s="16"/>
      <c r="I9" s="16">
        <v>800</v>
      </c>
      <c r="J9" s="16">
        <v>510</v>
      </c>
      <c r="K9" s="17">
        <f>SUM(C9:J9)</f>
        <v>5810</v>
      </c>
    </row>
    <row r="10" spans="1:11" ht="13.8" x14ac:dyDescent="0.25">
      <c r="A10" s="23">
        <v>6</v>
      </c>
      <c r="B10" s="26" t="s">
        <v>43</v>
      </c>
      <c r="C10" s="16">
        <v>1200</v>
      </c>
      <c r="D10" s="16">
        <v>350</v>
      </c>
      <c r="E10" s="16">
        <v>500</v>
      </c>
      <c r="F10" s="16">
        <v>650</v>
      </c>
      <c r="G10" s="16">
        <v>1300</v>
      </c>
      <c r="H10" s="16">
        <v>450</v>
      </c>
      <c r="I10" s="16">
        <v>350</v>
      </c>
      <c r="J10" s="16"/>
      <c r="K10" s="17">
        <f>SUM(C10:I10)</f>
        <v>4800</v>
      </c>
    </row>
    <row r="11" spans="1:11" ht="13.8" x14ac:dyDescent="0.25">
      <c r="A11" s="21">
        <v>7</v>
      </c>
      <c r="B11" s="25" t="s">
        <v>12</v>
      </c>
      <c r="C11" s="16">
        <v>500</v>
      </c>
      <c r="D11" s="16"/>
      <c r="E11" s="16">
        <v>2000</v>
      </c>
      <c r="F11" s="16">
        <v>700</v>
      </c>
      <c r="G11" s="16">
        <v>1050</v>
      </c>
      <c r="H11" s="16">
        <v>150</v>
      </c>
      <c r="I11" s="16"/>
      <c r="J11" s="16"/>
      <c r="K11" s="17">
        <f>SUM(C11:J11)</f>
        <v>4400</v>
      </c>
    </row>
    <row r="12" spans="1:11" ht="13.8" x14ac:dyDescent="0.25">
      <c r="A12" s="23">
        <v>8</v>
      </c>
      <c r="B12" s="26" t="s">
        <v>44</v>
      </c>
      <c r="C12" s="16">
        <v>1300</v>
      </c>
      <c r="D12" s="16"/>
      <c r="E12" s="16">
        <v>1500</v>
      </c>
      <c r="F12" s="16">
        <v>200</v>
      </c>
      <c r="G12" s="16">
        <v>950</v>
      </c>
      <c r="H12" s="16"/>
      <c r="I12" s="16">
        <v>150</v>
      </c>
      <c r="J12" s="16"/>
      <c r="K12" s="17">
        <f>SUM(C12:I12)</f>
        <v>4100</v>
      </c>
    </row>
    <row r="13" spans="1:11" ht="13.8" x14ac:dyDescent="0.25">
      <c r="A13" s="23">
        <v>9</v>
      </c>
      <c r="B13" s="27" t="s">
        <v>17</v>
      </c>
      <c r="C13" s="16">
        <v>300</v>
      </c>
      <c r="D13" s="16">
        <v>600</v>
      </c>
      <c r="E13" s="16">
        <v>1200</v>
      </c>
      <c r="F13" s="16">
        <v>950</v>
      </c>
      <c r="G13" s="16">
        <v>150</v>
      </c>
      <c r="H13" s="16"/>
      <c r="I13" s="16">
        <v>700</v>
      </c>
      <c r="J13" s="16"/>
      <c r="K13" s="17">
        <f>SUM(C13:I13)</f>
        <v>3900</v>
      </c>
    </row>
    <row r="14" spans="1:11" ht="13.8" x14ac:dyDescent="0.25">
      <c r="A14" s="21">
        <v>10</v>
      </c>
      <c r="B14" s="25" t="s">
        <v>106</v>
      </c>
      <c r="C14" s="16">
        <v>700</v>
      </c>
      <c r="D14" s="16"/>
      <c r="E14" s="16">
        <v>200</v>
      </c>
      <c r="F14" s="16"/>
      <c r="G14" s="16"/>
      <c r="H14" s="16"/>
      <c r="I14" s="16"/>
      <c r="J14" s="16"/>
      <c r="K14" s="17">
        <f>SUM(C14:J15)</f>
        <v>4300</v>
      </c>
    </row>
    <row r="15" spans="1:11" ht="13.8" x14ac:dyDescent="0.25">
      <c r="A15" s="23">
        <v>11</v>
      </c>
      <c r="B15" s="26" t="s">
        <v>27</v>
      </c>
      <c r="C15" s="16">
        <v>300</v>
      </c>
      <c r="D15" s="16">
        <v>250</v>
      </c>
      <c r="E15" s="16">
        <v>1800</v>
      </c>
      <c r="F15" s="16">
        <v>1050</v>
      </c>
      <c r="G15" s="16"/>
      <c r="H15" s="16"/>
      <c r="I15" s="16"/>
      <c r="J15" s="16"/>
      <c r="K15" s="17">
        <f>SUM(C15:J15)</f>
        <v>3400</v>
      </c>
    </row>
    <row r="16" spans="1:11" ht="13.8" x14ac:dyDescent="0.25">
      <c r="A16" s="23">
        <v>12</v>
      </c>
      <c r="B16" s="28" t="s">
        <v>31</v>
      </c>
      <c r="C16" s="16">
        <v>800</v>
      </c>
      <c r="D16" s="16"/>
      <c r="E16" s="16">
        <v>1400</v>
      </c>
      <c r="F16" s="16">
        <v>150</v>
      </c>
      <c r="G16" s="16">
        <v>350</v>
      </c>
      <c r="H16" s="16">
        <v>150</v>
      </c>
      <c r="I16" s="16"/>
      <c r="J16" s="16"/>
      <c r="K16" s="17">
        <f>SUM(C16:J16)</f>
        <v>2850</v>
      </c>
    </row>
    <row r="17" spans="1:11" ht="13.8" x14ac:dyDescent="0.25">
      <c r="A17" s="21">
        <v>13</v>
      </c>
      <c r="B17" s="24" t="s">
        <v>7</v>
      </c>
      <c r="C17" s="16">
        <v>1500</v>
      </c>
      <c r="D17" s="16">
        <v>450</v>
      </c>
      <c r="E17" s="16"/>
      <c r="F17" s="16">
        <v>150</v>
      </c>
      <c r="G17" s="16">
        <v>400</v>
      </c>
      <c r="H17" s="16">
        <v>300</v>
      </c>
      <c r="I17" s="16"/>
      <c r="J17" s="16"/>
      <c r="K17" s="17">
        <f>SUM(C17:J17)</f>
        <v>2800</v>
      </c>
    </row>
    <row r="18" spans="1:11" ht="13.8" x14ac:dyDescent="0.25">
      <c r="A18" s="23">
        <v>14</v>
      </c>
      <c r="B18" s="28" t="s">
        <v>18</v>
      </c>
      <c r="C18" s="16"/>
      <c r="D18" s="16"/>
      <c r="E18" s="16">
        <v>1400</v>
      </c>
      <c r="F18" s="16">
        <v>1000</v>
      </c>
      <c r="G18" s="16">
        <v>300</v>
      </c>
      <c r="H18" s="16"/>
      <c r="I18" s="16"/>
      <c r="J18" s="16"/>
      <c r="K18" s="17">
        <f>SUM(C18:J18)</f>
        <v>2700</v>
      </c>
    </row>
    <row r="19" spans="1:11" ht="13.8" x14ac:dyDescent="0.25">
      <c r="A19" s="23">
        <v>14</v>
      </c>
      <c r="B19" s="24" t="s">
        <v>28</v>
      </c>
      <c r="C19" s="16"/>
      <c r="D19" s="16"/>
      <c r="E19" s="16">
        <v>500</v>
      </c>
      <c r="F19" s="16">
        <v>650</v>
      </c>
      <c r="G19" s="16"/>
      <c r="H19" s="16">
        <v>150</v>
      </c>
      <c r="I19" s="16">
        <v>1400</v>
      </c>
      <c r="J19" s="16"/>
      <c r="K19" s="17">
        <f>SUM(C19:I19)</f>
        <v>2700</v>
      </c>
    </row>
    <row r="20" spans="1:11" ht="13.8" x14ac:dyDescent="0.25">
      <c r="A20" s="21">
        <v>16</v>
      </c>
      <c r="B20" s="25" t="s">
        <v>41</v>
      </c>
      <c r="C20" s="16"/>
      <c r="D20" s="16"/>
      <c r="E20" s="16">
        <v>500</v>
      </c>
      <c r="F20" s="16">
        <v>700</v>
      </c>
      <c r="G20" s="16">
        <v>1250</v>
      </c>
      <c r="H20" s="16">
        <v>150</v>
      </c>
      <c r="I20" s="16"/>
      <c r="J20" s="16"/>
      <c r="K20" s="17">
        <f>SUM(C20:J20)</f>
        <v>2600</v>
      </c>
    </row>
    <row r="21" spans="1:11" ht="13.8" x14ac:dyDescent="0.25">
      <c r="A21" s="23">
        <v>17</v>
      </c>
      <c r="B21" s="24" t="s">
        <v>11</v>
      </c>
      <c r="C21" s="16">
        <v>300</v>
      </c>
      <c r="D21" s="16"/>
      <c r="E21" s="16">
        <v>1500</v>
      </c>
      <c r="F21" s="16">
        <v>600</v>
      </c>
      <c r="G21" s="16"/>
      <c r="H21" s="16">
        <v>150</v>
      </c>
      <c r="I21" s="16"/>
      <c r="J21" s="16"/>
      <c r="K21" s="17">
        <f>SUM(C21:J21)</f>
        <v>2550</v>
      </c>
    </row>
    <row r="22" spans="1:11" ht="13.8" x14ac:dyDescent="0.25">
      <c r="A22" s="23">
        <v>18</v>
      </c>
      <c r="B22" s="28" t="s">
        <v>3</v>
      </c>
      <c r="C22" s="16">
        <v>800</v>
      </c>
      <c r="D22" s="16"/>
      <c r="E22" s="16"/>
      <c r="F22" s="16">
        <v>850</v>
      </c>
      <c r="G22" s="16">
        <v>500</v>
      </c>
      <c r="H22" s="16"/>
      <c r="I22" s="16"/>
      <c r="J22" s="16"/>
      <c r="K22" s="17">
        <f>SUM(C22:J22)</f>
        <v>2150</v>
      </c>
    </row>
    <row r="23" spans="1:11" ht="13.8" x14ac:dyDescent="0.25">
      <c r="A23" s="21">
        <v>19</v>
      </c>
      <c r="B23" s="24" t="s">
        <v>53</v>
      </c>
      <c r="C23" s="16">
        <v>900</v>
      </c>
      <c r="D23" s="16"/>
      <c r="E23" s="16">
        <v>400</v>
      </c>
      <c r="F23" s="16">
        <v>300</v>
      </c>
      <c r="G23" s="16"/>
      <c r="H23" s="16"/>
      <c r="I23" s="16"/>
      <c r="J23" s="16">
        <v>340</v>
      </c>
      <c r="K23" s="17">
        <f>SUM(C23:J23)</f>
        <v>1940</v>
      </c>
    </row>
    <row r="24" spans="1:11" ht="13.8" x14ac:dyDescent="0.25">
      <c r="A24" s="23">
        <v>20</v>
      </c>
      <c r="B24" s="28" t="s">
        <v>19</v>
      </c>
      <c r="C24" s="16">
        <v>600</v>
      </c>
      <c r="D24" s="16"/>
      <c r="E24" s="16">
        <v>300</v>
      </c>
      <c r="F24" s="16">
        <v>300</v>
      </c>
      <c r="G24" s="16">
        <v>300</v>
      </c>
      <c r="H24" s="16"/>
      <c r="I24" s="16">
        <v>400</v>
      </c>
      <c r="J24" s="16"/>
      <c r="K24" s="17">
        <f>SUM(C24:I24)</f>
        <v>1900</v>
      </c>
    </row>
    <row r="25" spans="1:11" ht="13.8" x14ac:dyDescent="0.25">
      <c r="A25" s="23">
        <v>21</v>
      </c>
      <c r="B25" s="24" t="s">
        <v>21</v>
      </c>
      <c r="C25" s="16">
        <v>1000</v>
      </c>
      <c r="D25" s="16"/>
      <c r="E25" s="16"/>
      <c r="F25" s="16"/>
      <c r="G25" s="16">
        <v>150</v>
      </c>
      <c r="H25" s="16"/>
      <c r="I25" s="16"/>
      <c r="J25" s="16">
        <v>595</v>
      </c>
      <c r="K25" s="17">
        <f t="shared" ref="K25:K33" si="0">SUM(C25:J25)</f>
        <v>1745</v>
      </c>
    </row>
    <row r="26" spans="1:11" ht="13.8" x14ac:dyDescent="0.25">
      <c r="A26" s="21">
        <v>22</v>
      </c>
      <c r="B26" s="26" t="s">
        <v>37</v>
      </c>
      <c r="C26" s="16">
        <v>300</v>
      </c>
      <c r="D26" s="16"/>
      <c r="E26" s="16"/>
      <c r="F26" s="16">
        <v>700</v>
      </c>
      <c r="G26" s="16">
        <v>700</v>
      </c>
      <c r="H26" s="16"/>
      <c r="I26" s="16"/>
      <c r="J26" s="16"/>
      <c r="K26" s="17">
        <f t="shared" si="0"/>
        <v>1700</v>
      </c>
    </row>
    <row r="27" spans="1:11" ht="13.8" x14ac:dyDescent="0.25">
      <c r="A27" s="23">
        <v>23</v>
      </c>
      <c r="B27" s="24" t="s">
        <v>40</v>
      </c>
      <c r="C27" s="16">
        <v>800</v>
      </c>
      <c r="D27" s="16"/>
      <c r="E27" s="16"/>
      <c r="F27" s="16">
        <v>350</v>
      </c>
      <c r="G27" s="16">
        <v>200</v>
      </c>
      <c r="H27" s="16"/>
      <c r="I27" s="16"/>
      <c r="J27" s="16">
        <v>255</v>
      </c>
      <c r="K27" s="17">
        <f t="shared" si="0"/>
        <v>1605</v>
      </c>
    </row>
    <row r="28" spans="1:11" ht="13.8" x14ac:dyDescent="0.25">
      <c r="A28" s="23">
        <v>24</v>
      </c>
      <c r="B28" s="28" t="s">
        <v>34</v>
      </c>
      <c r="C28" s="16">
        <v>700</v>
      </c>
      <c r="D28" s="16"/>
      <c r="E28" s="16">
        <v>200</v>
      </c>
      <c r="F28" s="16">
        <v>300</v>
      </c>
      <c r="G28" s="16">
        <v>400</v>
      </c>
      <c r="H28" s="16"/>
      <c r="I28" s="16"/>
      <c r="J28" s="16"/>
      <c r="K28" s="17">
        <f t="shared" si="0"/>
        <v>1600</v>
      </c>
    </row>
    <row r="29" spans="1:11" ht="13.8" x14ac:dyDescent="0.25">
      <c r="A29" s="21">
        <v>24</v>
      </c>
      <c r="B29" s="25" t="s">
        <v>8</v>
      </c>
      <c r="C29" s="16">
        <v>1400</v>
      </c>
      <c r="D29" s="16"/>
      <c r="E29" s="16">
        <v>200</v>
      </c>
      <c r="F29" s="16"/>
      <c r="G29" s="16"/>
      <c r="H29" s="16"/>
      <c r="I29" s="16"/>
      <c r="J29" s="16"/>
      <c r="K29" s="17">
        <f t="shared" si="0"/>
        <v>1600</v>
      </c>
    </row>
    <row r="30" spans="1:11" ht="13.8" x14ac:dyDescent="0.25">
      <c r="A30" s="23">
        <v>26</v>
      </c>
      <c r="B30" s="24" t="s">
        <v>64</v>
      </c>
      <c r="C30" s="16"/>
      <c r="D30" s="16"/>
      <c r="E30" s="16">
        <v>900</v>
      </c>
      <c r="F30" s="16">
        <v>500</v>
      </c>
      <c r="G30" s="16"/>
      <c r="H30" s="16"/>
      <c r="I30" s="16"/>
      <c r="J30" s="16"/>
      <c r="K30" s="17">
        <f t="shared" si="0"/>
        <v>1400</v>
      </c>
    </row>
    <row r="31" spans="1:11" ht="13.8" x14ac:dyDescent="0.25">
      <c r="A31" s="23">
        <v>27</v>
      </c>
      <c r="B31" s="26" t="s">
        <v>45</v>
      </c>
      <c r="C31" s="16"/>
      <c r="D31" s="16"/>
      <c r="E31" s="16">
        <v>500</v>
      </c>
      <c r="F31" s="16"/>
      <c r="G31" s="16"/>
      <c r="H31" s="16"/>
      <c r="I31" s="16"/>
      <c r="J31" s="16">
        <v>765</v>
      </c>
      <c r="K31" s="17">
        <f t="shared" si="0"/>
        <v>1265</v>
      </c>
    </row>
    <row r="32" spans="1:11" ht="13.8" x14ac:dyDescent="0.25">
      <c r="A32" s="21">
        <v>28</v>
      </c>
      <c r="B32" s="24" t="s">
        <v>30</v>
      </c>
      <c r="C32" s="16">
        <v>300</v>
      </c>
      <c r="D32" s="16"/>
      <c r="E32" s="16"/>
      <c r="F32" s="16">
        <v>950</v>
      </c>
      <c r="G32" s="16"/>
      <c r="H32" s="16"/>
      <c r="I32" s="16"/>
      <c r="J32" s="16"/>
      <c r="K32" s="17">
        <f t="shared" si="0"/>
        <v>1250</v>
      </c>
    </row>
    <row r="33" spans="1:11" ht="13.8" x14ac:dyDescent="0.25">
      <c r="A33" s="23">
        <v>29</v>
      </c>
      <c r="B33" s="24" t="s">
        <v>38</v>
      </c>
      <c r="C33" s="16">
        <v>500</v>
      </c>
      <c r="D33" s="16">
        <v>700</v>
      </c>
      <c r="E33" s="16"/>
      <c r="F33" s="16"/>
      <c r="G33" s="16"/>
      <c r="H33" s="16"/>
      <c r="I33" s="16"/>
      <c r="J33" s="16"/>
      <c r="K33" s="17">
        <f t="shared" si="0"/>
        <v>1200</v>
      </c>
    </row>
    <row r="34" spans="1:11" ht="13.8" x14ac:dyDescent="0.25">
      <c r="A34" s="23">
        <v>30</v>
      </c>
      <c r="B34" s="25" t="s">
        <v>33</v>
      </c>
      <c r="C34" s="16">
        <v>300</v>
      </c>
      <c r="D34" s="16"/>
      <c r="E34" s="16">
        <v>300</v>
      </c>
      <c r="F34" s="16">
        <v>300</v>
      </c>
      <c r="G34" s="16"/>
      <c r="H34" s="16">
        <v>150</v>
      </c>
      <c r="I34" s="16">
        <v>150</v>
      </c>
      <c r="J34" s="16"/>
      <c r="K34" s="17">
        <f>SUM(C34:I34)</f>
        <v>1200</v>
      </c>
    </row>
    <row r="35" spans="1:11" ht="13.8" x14ac:dyDescent="0.25">
      <c r="A35" s="21">
        <v>31</v>
      </c>
      <c r="B35" s="25" t="s">
        <v>60</v>
      </c>
      <c r="C35" s="16">
        <v>400</v>
      </c>
      <c r="D35" s="16"/>
      <c r="E35" s="16">
        <v>400</v>
      </c>
      <c r="F35" s="16">
        <v>200</v>
      </c>
      <c r="G35" s="16"/>
      <c r="H35" s="16">
        <v>150</v>
      </c>
      <c r="I35" s="16"/>
      <c r="J35" s="16"/>
      <c r="K35" s="17">
        <f>SUM(C35:J35)</f>
        <v>1150</v>
      </c>
    </row>
    <row r="36" spans="1:11" ht="13.8" x14ac:dyDescent="0.25">
      <c r="A36" s="23">
        <v>32</v>
      </c>
      <c r="B36" s="25" t="s">
        <v>24</v>
      </c>
      <c r="C36" s="16">
        <v>400</v>
      </c>
      <c r="D36" s="16"/>
      <c r="E36" s="16"/>
      <c r="F36" s="16">
        <v>400</v>
      </c>
      <c r="G36" s="16"/>
      <c r="H36" s="16">
        <v>150</v>
      </c>
      <c r="I36" s="16"/>
      <c r="J36" s="16"/>
      <c r="K36" s="17">
        <f>SUM(C36:J36)</f>
        <v>950</v>
      </c>
    </row>
    <row r="37" spans="1:11" ht="13.8" x14ac:dyDescent="0.25">
      <c r="A37" s="23">
        <v>33</v>
      </c>
      <c r="B37" s="24" t="s">
        <v>6</v>
      </c>
      <c r="C37" s="16">
        <v>300</v>
      </c>
      <c r="D37" s="16"/>
      <c r="E37" s="16">
        <v>400</v>
      </c>
      <c r="F37" s="16">
        <v>300</v>
      </c>
      <c r="G37" s="16">
        <v>200</v>
      </c>
      <c r="H37" s="16"/>
      <c r="I37" s="16"/>
      <c r="J37" s="16"/>
      <c r="K37" s="17">
        <f>SUM(D37:J37)</f>
        <v>900</v>
      </c>
    </row>
    <row r="38" spans="1:11" ht="13.8" x14ac:dyDescent="0.25">
      <c r="A38" s="21">
        <v>34</v>
      </c>
      <c r="B38" s="24" t="s">
        <v>10</v>
      </c>
      <c r="C38" s="16">
        <v>300</v>
      </c>
      <c r="D38" s="16">
        <v>350</v>
      </c>
      <c r="E38" s="16"/>
      <c r="F38" s="16"/>
      <c r="G38" s="16"/>
      <c r="H38" s="16">
        <v>150</v>
      </c>
      <c r="I38" s="16">
        <v>50</v>
      </c>
      <c r="J38" s="16"/>
      <c r="K38" s="17">
        <f>SUM(C38:I38)</f>
        <v>850</v>
      </c>
    </row>
    <row r="39" spans="1:11" ht="13.8" x14ac:dyDescent="0.25">
      <c r="A39" s="23">
        <v>35</v>
      </c>
      <c r="B39" s="24" t="s">
        <v>32</v>
      </c>
      <c r="C39" s="16"/>
      <c r="D39" s="16"/>
      <c r="E39" s="16">
        <v>500</v>
      </c>
      <c r="F39" s="16">
        <v>300</v>
      </c>
      <c r="G39" s="16"/>
      <c r="H39" s="16"/>
      <c r="I39" s="16"/>
      <c r="J39" s="16"/>
      <c r="K39" s="17">
        <f t="shared" ref="K39:K57" si="1">SUM(C39:J39)</f>
        <v>800</v>
      </c>
    </row>
    <row r="40" spans="1:11" ht="13.8" x14ac:dyDescent="0.25">
      <c r="A40" s="23">
        <v>35</v>
      </c>
      <c r="B40" s="24" t="s">
        <v>36</v>
      </c>
      <c r="C40" s="16">
        <v>800</v>
      </c>
      <c r="D40" s="16"/>
      <c r="E40" s="16"/>
      <c r="F40" s="16"/>
      <c r="G40" s="16"/>
      <c r="H40" s="16"/>
      <c r="I40" s="16"/>
      <c r="J40" s="16"/>
      <c r="K40" s="17">
        <f t="shared" si="1"/>
        <v>800</v>
      </c>
    </row>
    <row r="41" spans="1:11" ht="13.8" x14ac:dyDescent="0.25">
      <c r="A41" s="21">
        <v>35</v>
      </c>
      <c r="B41" s="25" t="s">
        <v>5</v>
      </c>
      <c r="C41" s="16">
        <v>300</v>
      </c>
      <c r="D41" s="16"/>
      <c r="E41" s="16"/>
      <c r="F41" s="16"/>
      <c r="G41" s="16">
        <v>250</v>
      </c>
      <c r="H41" s="16">
        <v>250</v>
      </c>
      <c r="I41" s="16"/>
      <c r="J41" s="16"/>
      <c r="K41" s="17">
        <f t="shared" si="1"/>
        <v>800</v>
      </c>
    </row>
    <row r="42" spans="1:11" ht="13.8" x14ac:dyDescent="0.25">
      <c r="A42" s="23">
        <v>38</v>
      </c>
      <c r="B42" s="24" t="s">
        <v>13</v>
      </c>
      <c r="C42" s="16"/>
      <c r="D42" s="16"/>
      <c r="E42" s="16">
        <v>300</v>
      </c>
      <c r="F42" s="16"/>
      <c r="G42" s="16">
        <v>150</v>
      </c>
      <c r="H42" s="16"/>
      <c r="I42" s="16"/>
      <c r="J42" s="16">
        <v>340</v>
      </c>
      <c r="K42" s="17">
        <f t="shared" si="1"/>
        <v>790</v>
      </c>
    </row>
    <row r="43" spans="1:11" ht="13.8" x14ac:dyDescent="0.25">
      <c r="A43" s="23">
        <v>39</v>
      </c>
      <c r="B43" s="24" t="s">
        <v>42</v>
      </c>
      <c r="C43" s="16"/>
      <c r="D43" s="16"/>
      <c r="E43" s="16"/>
      <c r="F43" s="16"/>
      <c r="G43" s="16">
        <v>350</v>
      </c>
      <c r="H43" s="16">
        <v>400</v>
      </c>
      <c r="I43" s="16"/>
      <c r="J43" s="16"/>
      <c r="K43" s="17">
        <f t="shared" si="1"/>
        <v>750</v>
      </c>
    </row>
    <row r="44" spans="1:11" ht="13.8" x14ac:dyDescent="0.25">
      <c r="A44" s="21">
        <v>40</v>
      </c>
      <c r="B44" s="25" t="s">
        <v>208</v>
      </c>
      <c r="C44" s="16"/>
      <c r="D44" s="16"/>
      <c r="E44" s="16">
        <v>200</v>
      </c>
      <c r="F44" s="16">
        <v>500</v>
      </c>
      <c r="G44" s="16"/>
      <c r="H44" s="16"/>
      <c r="I44" s="16"/>
      <c r="J44" s="16"/>
      <c r="K44" s="17">
        <f t="shared" si="1"/>
        <v>700</v>
      </c>
    </row>
    <row r="45" spans="1:11" ht="13.8" x14ac:dyDescent="0.25">
      <c r="A45" s="23">
        <v>40</v>
      </c>
      <c r="B45" s="25" t="s">
        <v>119</v>
      </c>
      <c r="C45" s="16"/>
      <c r="D45" s="16"/>
      <c r="E45" s="16">
        <v>700</v>
      </c>
      <c r="F45" s="16"/>
      <c r="G45" s="16"/>
      <c r="H45" s="16"/>
      <c r="I45" s="16"/>
      <c r="J45" s="16"/>
      <c r="K45" s="17">
        <f t="shared" si="1"/>
        <v>700</v>
      </c>
    </row>
    <row r="46" spans="1:11" ht="13.8" x14ac:dyDescent="0.25">
      <c r="A46" s="23">
        <v>40</v>
      </c>
      <c r="B46" s="24" t="s">
        <v>111</v>
      </c>
      <c r="C46" s="16">
        <v>700</v>
      </c>
      <c r="D46" s="16"/>
      <c r="E46" s="16"/>
      <c r="F46" s="16"/>
      <c r="G46" s="16"/>
      <c r="H46" s="16"/>
      <c r="I46" s="16"/>
      <c r="J46" s="16"/>
      <c r="K46" s="17">
        <f t="shared" si="1"/>
        <v>700</v>
      </c>
    </row>
    <row r="47" spans="1:11" ht="13.8" x14ac:dyDescent="0.25">
      <c r="A47" s="21">
        <v>40</v>
      </c>
      <c r="B47" s="24" t="s">
        <v>213</v>
      </c>
      <c r="C47" s="16">
        <v>700</v>
      </c>
      <c r="D47" s="16"/>
      <c r="E47" s="16"/>
      <c r="F47" s="16"/>
      <c r="G47" s="16"/>
      <c r="H47" s="16"/>
      <c r="I47" s="16"/>
      <c r="J47" s="16"/>
      <c r="K47" s="17">
        <f t="shared" si="1"/>
        <v>700</v>
      </c>
    </row>
    <row r="48" spans="1:11" ht="13.8" x14ac:dyDescent="0.25">
      <c r="A48" s="23">
        <v>44</v>
      </c>
      <c r="B48" s="24" t="s">
        <v>22</v>
      </c>
      <c r="C48" s="16">
        <v>600</v>
      </c>
      <c r="D48" s="16"/>
      <c r="E48" s="16"/>
      <c r="F48" s="16"/>
      <c r="G48" s="16"/>
      <c r="H48" s="16"/>
      <c r="I48" s="16"/>
      <c r="J48" s="16"/>
      <c r="K48" s="17">
        <f t="shared" si="1"/>
        <v>600</v>
      </c>
    </row>
    <row r="49" spans="1:11" ht="13.8" x14ac:dyDescent="0.25">
      <c r="A49" s="23">
        <v>44</v>
      </c>
      <c r="B49" s="25" t="s">
        <v>39</v>
      </c>
      <c r="C49" s="16"/>
      <c r="D49" s="16"/>
      <c r="E49" s="16"/>
      <c r="F49" s="16">
        <v>550</v>
      </c>
      <c r="G49" s="16"/>
      <c r="H49" s="16">
        <v>50</v>
      </c>
      <c r="I49" s="16"/>
      <c r="J49" s="16"/>
      <c r="K49" s="17">
        <f t="shared" si="1"/>
        <v>600</v>
      </c>
    </row>
    <row r="50" spans="1:11" ht="13.8" x14ac:dyDescent="0.25">
      <c r="A50" s="21">
        <v>44</v>
      </c>
      <c r="B50" s="24" t="s">
        <v>56</v>
      </c>
      <c r="C50" s="16"/>
      <c r="D50" s="16"/>
      <c r="E50" s="16"/>
      <c r="F50" s="16">
        <v>300</v>
      </c>
      <c r="G50" s="16">
        <v>200</v>
      </c>
      <c r="H50" s="16">
        <v>100</v>
      </c>
      <c r="I50" s="16"/>
      <c r="J50" s="16"/>
      <c r="K50" s="17">
        <f t="shared" si="1"/>
        <v>600</v>
      </c>
    </row>
    <row r="51" spans="1:11" ht="13.8" x14ac:dyDescent="0.25">
      <c r="A51" s="23">
        <v>47</v>
      </c>
      <c r="B51" s="24" t="s">
        <v>20</v>
      </c>
      <c r="C51" s="16"/>
      <c r="D51" s="16">
        <v>450</v>
      </c>
      <c r="E51" s="16"/>
      <c r="F51" s="16"/>
      <c r="G51" s="16">
        <v>100</v>
      </c>
      <c r="H51" s="16"/>
      <c r="I51" s="16"/>
      <c r="J51" s="16"/>
      <c r="K51" s="17">
        <f t="shared" si="1"/>
        <v>550</v>
      </c>
    </row>
    <row r="52" spans="1:11" ht="13.8" x14ac:dyDescent="0.25">
      <c r="A52" s="23">
        <v>47</v>
      </c>
      <c r="B52" s="25" t="s">
        <v>207</v>
      </c>
      <c r="C52" s="16"/>
      <c r="D52" s="16"/>
      <c r="E52" s="16">
        <v>400</v>
      </c>
      <c r="F52" s="16"/>
      <c r="G52" s="16"/>
      <c r="H52" s="16">
        <v>150</v>
      </c>
      <c r="I52" s="16"/>
      <c r="J52" s="16"/>
      <c r="K52" s="17">
        <f t="shared" si="1"/>
        <v>550</v>
      </c>
    </row>
    <row r="53" spans="1:11" ht="13.8" x14ac:dyDescent="0.25">
      <c r="A53" s="21">
        <v>49</v>
      </c>
      <c r="B53" s="25" t="s">
        <v>23</v>
      </c>
      <c r="C53" s="16">
        <v>300</v>
      </c>
      <c r="D53" s="16"/>
      <c r="E53" s="16"/>
      <c r="F53" s="16"/>
      <c r="G53" s="16">
        <v>200</v>
      </c>
      <c r="H53" s="16"/>
      <c r="I53" s="16"/>
      <c r="J53" s="16"/>
      <c r="K53" s="17">
        <f t="shared" si="1"/>
        <v>500</v>
      </c>
    </row>
    <row r="54" spans="1:11" ht="13.8" x14ac:dyDescent="0.25">
      <c r="A54" s="23">
        <v>49</v>
      </c>
      <c r="B54" s="24" t="s">
        <v>25</v>
      </c>
      <c r="C54" s="16">
        <v>500</v>
      </c>
      <c r="D54" s="16"/>
      <c r="E54" s="16"/>
      <c r="F54" s="16"/>
      <c r="G54" s="16"/>
      <c r="H54" s="16"/>
      <c r="I54" s="16"/>
      <c r="J54" s="16"/>
      <c r="K54" s="17">
        <f t="shared" si="1"/>
        <v>500</v>
      </c>
    </row>
    <row r="55" spans="1:11" ht="13.8" x14ac:dyDescent="0.25">
      <c r="A55" s="23">
        <v>49</v>
      </c>
      <c r="B55" s="24" t="s">
        <v>16</v>
      </c>
      <c r="C55" s="16">
        <v>500</v>
      </c>
      <c r="D55" s="16"/>
      <c r="E55" s="16"/>
      <c r="F55" s="16"/>
      <c r="G55" s="16"/>
      <c r="H55" s="16"/>
      <c r="I55" s="16"/>
      <c r="J55" s="16"/>
      <c r="K55" s="17">
        <f t="shared" si="1"/>
        <v>500</v>
      </c>
    </row>
    <row r="56" spans="1:11" ht="13.8" x14ac:dyDescent="0.25">
      <c r="A56" s="21">
        <v>49</v>
      </c>
      <c r="B56" s="24" t="s">
        <v>54</v>
      </c>
      <c r="C56" s="16">
        <v>500</v>
      </c>
      <c r="D56" s="16"/>
      <c r="E56" s="16"/>
      <c r="F56" s="16"/>
      <c r="G56" s="16"/>
      <c r="H56" s="16"/>
      <c r="I56" s="16"/>
      <c r="J56" s="16"/>
      <c r="K56" s="17">
        <f t="shared" si="1"/>
        <v>500</v>
      </c>
    </row>
    <row r="57" spans="1:11" ht="13.8" x14ac:dyDescent="0.25">
      <c r="A57" s="23">
        <v>53</v>
      </c>
      <c r="B57" s="25" t="s">
        <v>9</v>
      </c>
      <c r="C57" s="16"/>
      <c r="D57" s="16"/>
      <c r="E57" s="16"/>
      <c r="F57" s="16">
        <v>300</v>
      </c>
      <c r="G57" s="16"/>
      <c r="H57" s="16">
        <v>200</v>
      </c>
      <c r="I57" s="16"/>
      <c r="J57" s="16"/>
      <c r="K57" s="17">
        <f t="shared" si="1"/>
        <v>500</v>
      </c>
    </row>
    <row r="58" spans="1:11" ht="13.8" x14ac:dyDescent="0.25">
      <c r="A58" s="23">
        <v>54</v>
      </c>
      <c r="B58" s="26" t="s">
        <v>55</v>
      </c>
      <c r="C58" s="16"/>
      <c r="D58" s="16"/>
      <c r="E58" s="16"/>
      <c r="F58" s="16"/>
      <c r="G58" s="16">
        <v>150</v>
      </c>
      <c r="H58" s="16"/>
      <c r="I58" s="16">
        <v>300</v>
      </c>
      <c r="J58" s="16"/>
      <c r="K58" s="17">
        <f>SUM(C58:I58)</f>
        <v>450</v>
      </c>
    </row>
    <row r="59" spans="1:11" ht="13.8" x14ac:dyDescent="0.25">
      <c r="A59" s="21">
        <v>54</v>
      </c>
      <c r="B59" s="25" t="s">
        <v>66</v>
      </c>
      <c r="C59" s="16"/>
      <c r="D59" s="16"/>
      <c r="E59" s="16">
        <v>400</v>
      </c>
      <c r="F59" s="16"/>
      <c r="G59" s="16"/>
      <c r="H59" s="16">
        <v>50</v>
      </c>
      <c r="I59" s="16"/>
      <c r="J59" s="16"/>
      <c r="K59" s="17">
        <f t="shared" ref="K59:K66" si="2">SUM(C59:J59)</f>
        <v>450</v>
      </c>
    </row>
    <row r="60" spans="1:11" ht="13.8" x14ac:dyDescent="0.25">
      <c r="A60" s="23">
        <v>56</v>
      </c>
      <c r="B60" s="25" t="s">
        <v>59</v>
      </c>
      <c r="C60" s="16"/>
      <c r="D60" s="16"/>
      <c r="E60" s="16">
        <v>400</v>
      </c>
      <c r="F60" s="16"/>
      <c r="G60" s="16"/>
      <c r="H60" s="16"/>
      <c r="I60" s="16"/>
      <c r="J60" s="16"/>
      <c r="K60" s="17">
        <f t="shared" si="2"/>
        <v>400</v>
      </c>
    </row>
    <row r="61" spans="1:11" ht="13.8" x14ac:dyDescent="0.25">
      <c r="A61" s="23">
        <v>56</v>
      </c>
      <c r="B61" s="25" t="s">
        <v>26</v>
      </c>
      <c r="C61" s="16"/>
      <c r="D61" s="16"/>
      <c r="E61" s="16">
        <v>400</v>
      </c>
      <c r="F61" s="16"/>
      <c r="G61" s="16"/>
      <c r="H61" s="16"/>
      <c r="I61" s="16"/>
      <c r="J61" s="16"/>
      <c r="K61" s="17">
        <f t="shared" si="2"/>
        <v>400</v>
      </c>
    </row>
    <row r="62" spans="1:11" ht="13.8" x14ac:dyDescent="0.25">
      <c r="A62" s="21">
        <v>56</v>
      </c>
      <c r="B62" s="24" t="s">
        <v>46</v>
      </c>
      <c r="C62" s="16">
        <v>400</v>
      </c>
      <c r="D62" s="16"/>
      <c r="E62" s="16"/>
      <c r="F62" s="16"/>
      <c r="G62" s="16"/>
      <c r="H62" s="16"/>
      <c r="I62" s="16"/>
      <c r="J62" s="16"/>
      <c r="K62" s="17">
        <f t="shared" si="2"/>
        <v>400</v>
      </c>
    </row>
    <row r="63" spans="1:11" ht="13.8" x14ac:dyDescent="0.25">
      <c r="A63" s="23">
        <v>59</v>
      </c>
      <c r="B63" s="25" t="s">
        <v>65</v>
      </c>
      <c r="C63" s="16"/>
      <c r="D63" s="16"/>
      <c r="E63" s="16">
        <v>200</v>
      </c>
      <c r="F63" s="16">
        <v>150</v>
      </c>
      <c r="G63" s="16"/>
      <c r="H63" s="16"/>
      <c r="I63" s="16"/>
      <c r="J63" s="16"/>
      <c r="K63" s="17">
        <f t="shared" si="2"/>
        <v>350</v>
      </c>
    </row>
    <row r="64" spans="1:11" ht="13.8" x14ac:dyDescent="0.25">
      <c r="A64" s="23">
        <v>59</v>
      </c>
      <c r="B64" s="24" t="s">
        <v>117</v>
      </c>
      <c r="C64" s="16"/>
      <c r="D64" s="16">
        <v>350</v>
      </c>
      <c r="E64" s="16"/>
      <c r="F64" s="16"/>
      <c r="G64" s="16"/>
      <c r="H64" s="16"/>
      <c r="I64" s="16"/>
      <c r="J64" s="16"/>
      <c r="K64" s="17">
        <f t="shared" si="2"/>
        <v>350</v>
      </c>
    </row>
    <row r="65" spans="1:11" ht="13.8" x14ac:dyDescent="0.25">
      <c r="A65" s="21">
        <v>61</v>
      </c>
      <c r="B65" s="25" t="s">
        <v>57</v>
      </c>
      <c r="C65" s="16"/>
      <c r="D65" s="16"/>
      <c r="E65" s="16"/>
      <c r="F65" s="16">
        <v>300</v>
      </c>
      <c r="G65" s="16"/>
      <c r="H65" s="16">
        <v>50</v>
      </c>
      <c r="I65" s="16"/>
      <c r="J65" s="16"/>
      <c r="K65" s="17">
        <f t="shared" si="2"/>
        <v>350</v>
      </c>
    </row>
    <row r="66" spans="1:11" ht="13.8" x14ac:dyDescent="0.25">
      <c r="A66" s="23">
        <v>62</v>
      </c>
      <c r="B66" s="26" t="s">
        <v>105</v>
      </c>
      <c r="C66" s="16"/>
      <c r="D66" s="16"/>
      <c r="E66" s="16"/>
      <c r="F66" s="16"/>
      <c r="G66" s="16"/>
      <c r="H66" s="16"/>
      <c r="I66" s="16"/>
      <c r="J66" s="16">
        <v>340</v>
      </c>
      <c r="K66" s="17">
        <f t="shared" si="2"/>
        <v>340</v>
      </c>
    </row>
    <row r="67" spans="1:11" ht="13.8" x14ac:dyDescent="0.25">
      <c r="A67" s="23">
        <v>63</v>
      </c>
      <c r="B67" s="28" t="s">
        <v>35</v>
      </c>
      <c r="C67" s="16"/>
      <c r="D67" s="16"/>
      <c r="E67" s="16"/>
      <c r="F67" s="16"/>
      <c r="G67" s="16"/>
      <c r="H67" s="16">
        <v>150</v>
      </c>
      <c r="I67" s="16">
        <v>150</v>
      </c>
      <c r="J67" s="16"/>
      <c r="K67" s="17">
        <f>SUM(C67:I67)</f>
        <v>300</v>
      </c>
    </row>
    <row r="68" spans="1:11" ht="13.8" x14ac:dyDescent="0.25">
      <c r="A68" s="21">
        <v>63</v>
      </c>
      <c r="B68" s="26" t="s">
        <v>112</v>
      </c>
      <c r="C68" s="16"/>
      <c r="D68" s="16"/>
      <c r="E68" s="16"/>
      <c r="F68" s="16"/>
      <c r="G68" s="16"/>
      <c r="H68" s="16">
        <v>300</v>
      </c>
      <c r="I68" s="16"/>
      <c r="J68" s="16"/>
      <c r="K68" s="17">
        <f>SUM(C68:J68)</f>
        <v>300</v>
      </c>
    </row>
    <row r="69" spans="1:11" ht="13.8" x14ac:dyDescent="0.25">
      <c r="A69" s="23">
        <v>65</v>
      </c>
      <c r="B69" s="26" t="s">
        <v>58</v>
      </c>
      <c r="C69" s="16"/>
      <c r="D69" s="16"/>
      <c r="E69" s="16"/>
      <c r="F69" s="16"/>
      <c r="G69" s="16"/>
      <c r="H69" s="16">
        <v>150</v>
      </c>
      <c r="I69" s="16">
        <v>50</v>
      </c>
      <c r="J69" s="16"/>
      <c r="K69" s="17">
        <f>SUM(C69:I69)</f>
        <v>200</v>
      </c>
    </row>
    <row r="70" spans="1:11" ht="13.8" x14ac:dyDescent="0.25">
      <c r="A70" s="23">
        <v>66</v>
      </c>
      <c r="B70" s="26" t="s">
        <v>52</v>
      </c>
      <c r="C70" s="16"/>
      <c r="D70" s="16"/>
      <c r="E70" s="16"/>
      <c r="F70" s="16"/>
      <c r="G70" s="16"/>
      <c r="H70" s="16">
        <v>200</v>
      </c>
      <c r="I70" s="16"/>
      <c r="J70" s="16"/>
      <c r="K70" s="17">
        <f>SUM(C70:J70)</f>
        <v>200</v>
      </c>
    </row>
    <row r="71" spans="1:11" ht="13.8" x14ac:dyDescent="0.25">
      <c r="A71" s="21">
        <v>67</v>
      </c>
      <c r="B71" s="25" t="s">
        <v>209</v>
      </c>
      <c r="C71" s="16"/>
      <c r="D71" s="16"/>
      <c r="E71" s="16"/>
      <c r="F71" s="16">
        <v>150</v>
      </c>
      <c r="G71" s="16"/>
      <c r="H71" s="16"/>
      <c r="I71" s="16"/>
      <c r="J71" s="16"/>
      <c r="K71" s="17">
        <f>SUM(C71:J71)</f>
        <v>150</v>
      </c>
    </row>
    <row r="72" spans="1:11" ht="13.8" x14ac:dyDescent="0.25">
      <c r="A72" s="23">
        <v>67</v>
      </c>
      <c r="B72" s="26" t="s">
        <v>62</v>
      </c>
      <c r="C72" s="16"/>
      <c r="D72" s="16"/>
      <c r="E72" s="16"/>
      <c r="F72" s="16"/>
      <c r="G72" s="16"/>
      <c r="H72" s="16">
        <v>150</v>
      </c>
      <c r="I72" s="16"/>
      <c r="J72" s="16"/>
      <c r="K72" s="17">
        <f>SUM(C72:J72)</f>
        <v>150</v>
      </c>
    </row>
    <row r="73" spans="1:11" ht="13.8" x14ac:dyDescent="0.25">
      <c r="A73" s="23">
        <v>69</v>
      </c>
      <c r="B73" s="24" t="s">
        <v>204</v>
      </c>
      <c r="C73" s="16"/>
      <c r="D73" s="16"/>
      <c r="E73" s="16"/>
      <c r="F73" s="16"/>
      <c r="G73" s="16"/>
      <c r="H73" s="16"/>
      <c r="I73" s="16">
        <v>100</v>
      </c>
      <c r="J73" s="16"/>
      <c r="K73" s="17">
        <f>SUM(C73:I73)</f>
        <v>100</v>
      </c>
    </row>
    <row r="74" spans="1:11" ht="13.8" x14ac:dyDescent="0.25">
      <c r="A74" s="23">
        <v>69</v>
      </c>
      <c r="B74" s="26" t="s">
        <v>61</v>
      </c>
      <c r="C74" s="16"/>
      <c r="D74" s="16"/>
      <c r="E74" s="16"/>
      <c r="F74" s="16"/>
      <c r="G74" s="16"/>
      <c r="H74" s="16">
        <v>100</v>
      </c>
      <c r="I74" s="16"/>
      <c r="J74" s="16"/>
      <c r="K74" s="17">
        <f>SUM(C74:J74)</f>
        <v>100</v>
      </c>
    </row>
  </sheetData>
  <sortState ref="A5:K74">
    <sortCondition descending="1" ref="K5:K74"/>
  </sortState>
  <pageMargins left="0" right="0" top="0.23622047244094491" bottom="0.23622047244094491" header="0.23622047244094491" footer="0.23622047244094491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9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7.399999999999999" x14ac:dyDescent="0.3">
      <c r="A2" s="6"/>
      <c r="B2" s="7" t="s">
        <v>69</v>
      </c>
      <c r="C2" s="8"/>
      <c r="D2" s="8"/>
      <c r="E2" s="8"/>
      <c r="F2" s="8"/>
      <c r="G2" s="8"/>
      <c r="H2" s="8"/>
      <c r="I2" s="6"/>
    </row>
    <row r="3" spans="1:9" ht="13.95" customHeight="1" thickBot="1" x14ac:dyDescent="0.35">
      <c r="A3" s="6"/>
      <c r="B3" s="7"/>
      <c r="C3" s="8"/>
      <c r="D3" s="8"/>
      <c r="E3" s="8"/>
      <c r="F3" s="8"/>
      <c r="G3" s="8"/>
      <c r="H3" s="8"/>
      <c r="I3" s="6"/>
    </row>
    <row r="4" spans="1:9" ht="29.25" customHeight="1" thickBot="1" x14ac:dyDescent="0.3">
      <c r="A4" s="19" t="s">
        <v>67</v>
      </c>
      <c r="B4" s="20" t="s">
        <v>0</v>
      </c>
      <c r="C4" s="20" t="s">
        <v>48</v>
      </c>
      <c r="D4" s="20" t="s">
        <v>77</v>
      </c>
      <c r="E4" s="20" t="s">
        <v>49</v>
      </c>
      <c r="F4" s="20" t="s">
        <v>63</v>
      </c>
      <c r="G4" s="20" t="s">
        <v>50</v>
      </c>
      <c r="H4" s="20" t="s">
        <v>51</v>
      </c>
      <c r="I4" s="9" t="s">
        <v>1</v>
      </c>
    </row>
    <row r="5" spans="1:9" ht="13.8" x14ac:dyDescent="0.25">
      <c r="A5" s="21">
        <v>1</v>
      </c>
      <c r="B5" s="22" t="s">
        <v>47</v>
      </c>
      <c r="C5" s="10">
        <v>11400</v>
      </c>
      <c r="D5" s="18">
        <v>5300</v>
      </c>
      <c r="E5" s="13">
        <v>3000</v>
      </c>
      <c r="F5" s="13">
        <v>350</v>
      </c>
      <c r="G5" s="13">
        <v>150</v>
      </c>
      <c r="H5" s="13">
        <v>200</v>
      </c>
      <c r="I5" s="14">
        <f t="shared" ref="I5:I36" si="0">SUM(C5:H5)</f>
        <v>20400</v>
      </c>
    </row>
    <row r="6" spans="1:9" ht="13.8" x14ac:dyDescent="0.25">
      <c r="A6" s="23">
        <v>2</v>
      </c>
      <c r="B6" s="24" t="s">
        <v>15</v>
      </c>
      <c r="C6" s="11">
        <v>4700</v>
      </c>
      <c r="D6" s="15">
        <v>3400</v>
      </c>
      <c r="E6" s="16">
        <v>2650</v>
      </c>
      <c r="F6" s="16">
        <v>1100</v>
      </c>
      <c r="G6" s="16">
        <v>500</v>
      </c>
      <c r="H6" s="16">
        <v>1200</v>
      </c>
      <c r="I6" s="17">
        <f t="shared" si="0"/>
        <v>13550</v>
      </c>
    </row>
    <row r="7" spans="1:9" ht="13.8" x14ac:dyDescent="0.25">
      <c r="A7" s="23">
        <v>3</v>
      </c>
      <c r="B7" s="24" t="s">
        <v>2</v>
      </c>
      <c r="C7" s="11">
        <v>6400</v>
      </c>
      <c r="D7" s="15">
        <v>1600</v>
      </c>
      <c r="E7" s="16">
        <v>1950</v>
      </c>
      <c r="F7" s="16">
        <v>650</v>
      </c>
      <c r="G7" s="16">
        <v>750</v>
      </c>
      <c r="H7" s="16">
        <v>300</v>
      </c>
      <c r="I7" s="17">
        <f t="shared" si="0"/>
        <v>11650</v>
      </c>
    </row>
    <row r="8" spans="1:9" ht="13.8" x14ac:dyDescent="0.25">
      <c r="A8" s="23">
        <v>4</v>
      </c>
      <c r="B8" s="25" t="s">
        <v>4</v>
      </c>
      <c r="C8" s="15"/>
      <c r="D8" s="15">
        <v>2400</v>
      </c>
      <c r="E8" s="16">
        <v>1750</v>
      </c>
      <c r="F8" s="16">
        <v>150</v>
      </c>
      <c r="G8" s="16">
        <v>200</v>
      </c>
      <c r="H8" s="16">
        <v>1050</v>
      </c>
      <c r="I8" s="17">
        <f t="shared" si="0"/>
        <v>5550</v>
      </c>
    </row>
    <row r="9" spans="1:9" ht="13.8" x14ac:dyDescent="0.25">
      <c r="A9" s="23">
        <v>5</v>
      </c>
      <c r="B9" s="24" t="s">
        <v>7</v>
      </c>
      <c r="C9" s="11">
        <v>2800</v>
      </c>
      <c r="D9" s="15"/>
      <c r="E9" s="16">
        <v>600</v>
      </c>
      <c r="F9" s="16">
        <v>500</v>
      </c>
      <c r="G9" s="16">
        <v>350</v>
      </c>
      <c r="H9" s="16"/>
      <c r="I9" s="17">
        <f t="shared" si="0"/>
        <v>4250</v>
      </c>
    </row>
    <row r="10" spans="1:9" ht="13.8" x14ac:dyDescent="0.25">
      <c r="A10" s="23">
        <v>6</v>
      </c>
      <c r="B10" s="26" t="s">
        <v>31</v>
      </c>
      <c r="C10" s="11">
        <v>400</v>
      </c>
      <c r="D10" s="15">
        <v>1700</v>
      </c>
      <c r="E10" s="16">
        <v>650</v>
      </c>
      <c r="F10" s="16">
        <v>350</v>
      </c>
      <c r="G10" s="16">
        <v>250</v>
      </c>
      <c r="H10" s="16"/>
      <c r="I10" s="17">
        <f t="shared" si="0"/>
        <v>3350</v>
      </c>
    </row>
    <row r="11" spans="1:9" ht="13.8" x14ac:dyDescent="0.25">
      <c r="A11" s="23">
        <v>7</v>
      </c>
      <c r="B11" s="24" t="s">
        <v>11</v>
      </c>
      <c r="C11" s="11">
        <v>1000</v>
      </c>
      <c r="D11" s="15">
        <v>1200</v>
      </c>
      <c r="E11" s="16">
        <v>500</v>
      </c>
      <c r="F11" s="16">
        <v>200</v>
      </c>
      <c r="G11" s="16">
        <v>200</v>
      </c>
      <c r="H11" s="16"/>
      <c r="I11" s="17">
        <f t="shared" si="0"/>
        <v>3100</v>
      </c>
    </row>
    <row r="12" spans="1:9" ht="13.8" x14ac:dyDescent="0.25">
      <c r="A12" s="23">
        <v>8</v>
      </c>
      <c r="B12" s="24" t="s">
        <v>44</v>
      </c>
      <c r="C12" s="11">
        <v>500</v>
      </c>
      <c r="D12" s="15">
        <v>1400</v>
      </c>
      <c r="E12" s="16">
        <v>350</v>
      </c>
      <c r="F12" s="16">
        <v>600</v>
      </c>
      <c r="G12" s="16"/>
      <c r="H12" s="16">
        <v>150</v>
      </c>
      <c r="I12" s="17">
        <f t="shared" si="0"/>
        <v>3000</v>
      </c>
    </row>
    <row r="13" spans="1:9" ht="13.8" x14ac:dyDescent="0.25">
      <c r="A13" s="23">
        <v>9</v>
      </c>
      <c r="B13" s="24" t="s">
        <v>40</v>
      </c>
      <c r="C13" s="11">
        <v>300</v>
      </c>
      <c r="D13" s="15">
        <v>800</v>
      </c>
      <c r="E13" s="16">
        <v>500</v>
      </c>
      <c r="F13" s="16">
        <v>350</v>
      </c>
      <c r="G13" s="16">
        <v>300</v>
      </c>
      <c r="H13" s="16"/>
      <c r="I13" s="17">
        <f t="shared" si="0"/>
        <v>2250</v>
      </c>
    </row>
    <row r="14" spans="1:9" ht="13.8" x14ac:dyDescent="0.25">
      <c r="A14" s="23">
        <v>10</v>
      </c>
      <c r="B14" s="24" t="s">
        <v>14</v>
      </c>
      <c r="C14" s="11">
        <v>300</v>
      </c>
      <c r="D14" s="15">
        <v>1100</v>
      </c>
      <c r="E14" s="16"/>
      <c r="F14" s="16">
        <v>500</v>
      </c>
      <c r="G14" s="16"/>
      <c r="H14" s="16">
        <v>300</v>
      </c>
      <c r="I14" s="17">
        <f t="shared" si="0"/>
        <v>2200</v>
      </c>
    </row>
    <row r="15" spans="1:9" ht="13.8" x14ac:dyDescent="0.25">
      <c r="A15" s="23">
        <v>11</v>
      </c>
      <c r="B15" s="27" t="s">
        <v>19</v>
      </c>
      <c r="C15" s="11">
        <v>500</v>
      </c>
      <c r="D15" s="15">
        <v>1000</v>
      </c>
      <c r="E15" s="16"/>
      <c r="F15" s="16">
        <v>200</v>
      </c>
      <c r="G15" s="16"/>
      <c r="H15" s="16">
        <v>400</v>
      </c>
      <c r="I15" s="17">
        <f t="shared" si="0"/>
        <v>2100</v>
      </c>
    </row>
    <row r="16" spans="1:9" ht="13.8" x14ac:dyDescent="0.25">
      <c r="A16" s="23">
        <v>12</v>
      </c>
      <c r="B16" s="25" t="s">
        <v>43</v>
      </c>
      <c r="C16" s="15"/>
      <c r="D16" s="15"/>
      <c r="E16" s="16">
        <v>600</v>
      </c>
      <c r="F16" s="16">
        <v>1000</v>
      </c>
      <c r="G16" s="16">
        <v>300</v>
      </c>
      <c r="H16" s="16">
        <v>150</v>
      </c>
      <c r="I16" s="17">
        <f t="shared" si="0"/>
        <v>2050</v>
      </c>
    </row>
    <row r="17" spans="1:9" ht="13.8" x14ac:dyDescent="0.25">
      <c r="A17" s="23">
        <v>13</v>
      </c>
      <c r="B17" s="28" t="s">
        <v>17</v>
      </c>
      <c r="C17" s="12">
        <v>600</v>
      </c>
      <c r="D17" s="15">
        <v>600</v>
      </c>
      <c r="E17" s="16">
        <v>350</v>
      </c>
      <c r="F17" s="16">
        <v>150</v>
      </c>
      <c r="G17" s="16"/>
      <c r="H17" s="16"/>
      <c r="I17" s="17">
        <f t="shared" si="0"/>
        <v>1700</v>
      </c>
    </row>
    <row r="18" spans="1:9" ht="13.8" x14ac:dyDescent="0.25">
      <c r="A18" s="23">
        <v>13</v>
      </c>
      <c r="B18" s="26" t="s">
        <v>3</v>
      </c>
      <c r="C18" s="11">
        <v>300</v>
      </c>
      <c r="D18" s="15">
        <v>200</v>
      </c>
      <c r="E18" s="16">
        <v>800</v>
      </c>
      <c r="F18" s="16">
        <v>300</v>
      </c>
      <c r="G18" s="16">
        <v>100</v>
      </c>
      <c r="H18" s="16"/>
      <c r="I18" s="17">
        <f t="shared" si="0"/>
        <v>1700</v>
      </c>
    </row>
    <row r="19" spans="1:9" ht="13.8" x14ac:dyDescent="0.25">
      <c r="A19" s="23">
        <v>15</v>
      </c>
      <c r="B19" s="26" t="s">
        <v>28</v>
      </c>
      <c r="C19" s="11">
        <v>400</v>
      </c>
      <c r="D19" s="15"/>
      <c r="E19" s="16">
        <v>800</v>
      </c>
      <c r="F19" s="16"/>
      <c r="G19" s="16">
        <v>50</v>
      </c>
      <c r="H19" s="16">
        <v>200</v>
      </c>
      <c r="I19" s="17">
        <f t="shared" si="0"/>
        <v>1450</v>
      </c>
    </row>
    <row r="20" spans="1:9" ht="13.8" x14ac:dyDescent="0.25">
      <c r="A20" s="23">
        <v>16</v>
      </c>
      <c r="B20" s="28" t="s">
        <v>36</v>
      </c>
      <c r="C20" s="12">
        <v>1300</v>
      </c>
      <c r="D20" s="15"/>
      <c r="E20" s="16"/>
      <c r="F20" s="16"/>
      <c r="G20" s="16"/>
      <c r="H20" s="16"/>
      <c r="I20" s="17">
        <f t="shared" si="0"/>
        <v>1300</v>
      </c>
    </row>
    <row r="21" spans="1:9" ht="13.8" x14ac:dyDescent="0.25">
      <c r="A21" s="23">
        <v>16</v>
      </c>
      <c r="B21" s="26" t="s">
        <v>34</v>
      </c>
      <c r="C21" s="11">
        <v>800</v>
      </c>
      <c r="D21" s="15">
        <v>300</v>
      </c>
      <c r="E21" s="16"/>
      <c r="F21" s="16">
        <v>200</v>
      </c>
      <c r="G21" s="16"/>
      <c r="H21" s="16"/>
      <c r="I21" s="17">
        <f t="shared" si="0"/>
        <v>1300</v>
      </c>
    </row>
    <row r="22" spans="1:9" ht="13.8" x14ac:dyDescent="0.25">
      <c r="A22" s="23">
        <v>18</v>
      </c>
      <c r="B22" s="25" t="s">
        <v>30</v>
      </c>
      <c r="C22" s="15"/>
      <c r="D22" s="15">
        <v>500</v>
      </c>
      <c r="E22" s="16">
        <v>600</v>
      </c>
      <c r="F22" s="16"/>
      <c r="G22" s="16"/>
      <c r="H22" s="16"/>
      <c r="I22" s="17">
        <f t="shared" si="0"/>
        <v>1100</v>
      </c>
    </row>
    <row r="23" spans="1:9" ht="13.8" x14ac:dyDescent="0.25">
      <c r="A23" s="23">
        <v>19</v>
      </c>
      <c r="B23" s="24" t="s">
        <v>8</v>
      </c>
      <c r="C23" s="11">
        <v>1000</v>
      </c>
      <c r="D23" s="15"/>
      <c r="E23" s="16"/>
      <c r="F23" s="16"/>
      <c r="G23" s="16"/>
      <c r="H23" s="16"/>
      <c r="I23" s="17">
        <f t="shared" si="0"/>
        <v>1000</v>
      </c>
    </row>
    <row r="24" spans="1:9" ht="13.8" x14ac:dyDescent="0.25">
      <c r="A24" s="23">
        <v>20</v>
      </c>
      <c r="B24" s="26" t="s">
        <v>37</v>
      </c>
      <c r="C24" s="11">
        <v>400</v>
      </c>
      <c r="D24" s="15"/>
      <c r="E24" s="16">
        <v>200</v>
      </c>
      <c r="F24" s="16">
        <v>200</v>
      </c>
      <c r="G24" s="16"/>
      <c r="H24" s="16">
        <v>150</v>
      </c>
      <c r="I24" s="17">
        <f t="shared" si="0"/>
        <v>950</v>
      </c>
    </row>
    <row r="25" spans="1:9" ht="13.8" x14ac:dyDescent="0.25">
      <c r="A25" s="23">
        <v>21</v>
      </c>
      <c r="B25" s="24" t="s">
        <v>54</v>
      </c>
      <c r="C25" s="11">
        <v>900</v>
      </c>
      <c r="D25" s="15"/>
      <c r="E25" s="16"/>
      <c r="F25" s="16"/>
      <c r="G25" s="16"/>
      <c r="H25" s="16"/>
      <c r="I25" s="17">
        <f t="shared" si="0"/>
        <v>900</v>
      </c>
    </row>
    <row r="26" spans="1:9" ht="13.8" x14ac:dyDescent="0.25">
      <c r="A26" s="23">
        <v>21</v>
      </c>
      <c r="B26" s="28" t="s">
        <v>21</v>
      </c>
      <c r="C26" s="12">
        <v>400</v>
      </c>
      <c r="D26" s="15">
        <v>300</v>
      </c>
      <c r="E26" s="16"/>
      <c r="F26" s="16">
        <v>200</v>
      </c>
      <c r="G26" s="16"/>
      <c r="H26" s="16"/>
      <c r="I26" s="17">
        <f t="shared" si="0"/>
        <v>900</v>
      </c>
    </row>
    <row r="27" spans="1:9" ht="13.8" x14ac:dyDescent="0.25">
      <c r="A27" s="23">
        <v>23</v>
      </c>
      <c r="B27" s="28" t="s">
        <v>23</v>
      </c>
      <c r="C27" s="12">
        <v>500</v>
      </c>
      <c r="D27" s="15"/>
      <c r="E27" s="16"/>
      <c r="F27" s="16">
        <v>200</v>
      </c>
      <c r="G27" s="16">
        <v>150</v>
      </c>
      <c r="H27" s="16"/>
      <c r="I27" s="17">
        <f t="shared" si="0"/>
        <v>850</v>
      </c>
    </row>
    <row r="28" spans="1:9" ht="13.8" x14ac:dyDescent="0.25">
      <c r="A28" s="23">
        <v>24</v>
      </c>
      <c r="B28" s="28" t="s">
        <v>26</v>
      </c>
      <c r="C28" s="12">
        <v>400</v>
      </c>
      <c r="D28" s="15">
        <v>400</v>
      </c>
      <c r="E28" s="16"/>
      <c r="F28" s="16"/>
      <c r="G28" s="16"/>
      <c r="H28" s="16"/>
      <c r="I28" s="17">
        <f t="shared" si="0"/>
        <v>800</v>
      </c>
    </row>
    <row r="29" spans="1:9" ht="13.8" x14ac:dyDescent="0.25">
      <c r="A29" s="23">
        <v>25</v>
      </c>
      <c r="B29" s="28" t="s">
        <v>25</v>
      </c>
      <c r="C29" s="12">
        <v>400</v>
      </c>
      <c r="D29" s="15"/>
      <c r="E29" s="16">
        <v>350</v>
      </c>
      <c r="F29" s="16"/>
      <c r="G29" s="16"/>
      <c r="H29" s="16"/>
      <c r="I29" s="17">
        <f t="shared" si="0"/>
        <v>750</v>
      </c>
    </row>
    <row r="30" spans="1:9" ht="13.8" x14ac:dyDescent="0.25">
      <c r="A30" s="23">
        <v>25</v>
      </c>
      <c r="B30" s="25" t="s">
        <v>41</v>
      </c>
      <c r="C30" s="15"/>
      <c r="D30" s="15">
        <v>200</v>
      </c>
      <c r="E30" s="16">
        <v>200</v>
      </c>
      <c r="F30" s="16">
        <v>200</v>
      </c>
      <c r="G30" s="16">
        <v>150</v>
      </c>
      <c r="H30" s="16"/>
      <c r="I30" s="17">
        <f t="shared" si="0"/>
        <v>750</v>
      </c>
    </row>
    <row r="31" spans="1:9" ht="13.8" x14ac:dyDescent="0.25">
      <c r="A31" s="23">
        <v>27</v>
      </c>
      <c r="B31" s="24" t="s">
        <v>38</v>
      </c>
      <c r="C31" s="11">
        <v>700</v>
      </c>
      <c r="D31" s="15"/>
      <c r="E31" s="16"/>
      <c r="F31" s="16"/>
      <c r="G31" s="16"/>
      <c r="H31" s="16"/>
      <c r="I31" s="17">
        <f t="shared" si="0"/>
        <v>700</v>
      </c>
    </row>
    <row r="32" spans="1:9" ht="13.8" x14ac:dyDescent="0.25">
      <c r="A32" s="23">
        <v>27</v>
      </c>
      <c r="B32" s="25" t="s">
        <v>60</v>
      </c>
      <c r="C32" s="15"/>
      <c r="D32" s="15">
        <v>400</v>
      </c>
      <c r="E32" s="16">
        <v>300</v>
      </c>
      <c r="F32" s="16"/>
      <c r="G32" s="16"/>
      <c r="H32" s="16"/>
      <c r="I32" s="17">
        <f t="shared" si="0"/>
        <v>700</v>
      </c>
    </row>
    <row r="33" spans="1:9" ht="13.8" x14ac:dyDescent="0.25">
      <c r="A33" s="23">
        <v>27</v>
      </c>
      <c r="B33" s="25" t="s">
        <v>12</v>
      </c>
      <c r="C33" s="15"/>
      <c r="D33" s="15">
        <v>300</v>
      </c>
      <c r="E33" s="16"/>
      <c r="F33" s="16">
        <v>350</v>
      </c>
      <c r="G33" s="16">
        <v>50</v>
      </c>
      <c r="H33" s="16"/>
      <c r="I33" s="17">
        <f t="shared" si="0"/>
        <v>700</v>
      </c>
    </row>
    <row r="34" spans="1:9" ht="13.8" x14ac:dyDescent="0.25">
      <c r="A34" s="23">
        <v>27</v>
      </c>
      <c r="B34" s="24" t="s">
        <v>27</v>
      </c>
      <c r="C34" s="11"/>
      <c r="D34" s="15"/>
      <c r="E34" s="16">
        <v>700</v>
      </c>
      <c r="F34" s="16"/>
      <c r="G34" s="16"/>
      <c r="H34" s="16"/>
      <c r="I34" s="17">
        <f t="shared" si="0"/>
        <v>700</v>
      </c>
    </row>
    <row r="35" spans="1:9" ht="13.8" x14ac:dyDescent="0.25">
      <c r="A35" s="23">
        <v>31</v>
      </c>
      <c r="B35" s="24" t="s">
        <v>24</v>
      </c>
      <c r="C35" s="11"/>
      <c r="D35" s="15">
        <v>200</v>
      </c>
      <c r="E35" s="16">
        <v>300</v>
      </c>
      <c r="F35" s="16"/>
      <c r="G35" s="16">
        <v>150</v>
      </c>
      <c r="H35" s="16"/>
      <c r="I35" s="17">
        <f t="shared" si="0"/>
        <v>650</v>
      </c>
    </row>
    <row r="36" spans="1:9" ht="13.8" x14ac:dyDescent="0.25">
      <c r="A36" s="23">
        <v>32</v>
      </c>
      <c r="B36" s="26" t="s">
        <v>59</v>
      </c>
      <c r="C36" s="11">
        <v>300</v>
      </c>
      <c r="D36" s="15">
        <v>300</v>
      </c>
      <c r="E36" s="16"/>
      <c r="F36" s="16"/>
      <c r="G36" s="16"/>
      <c r="H36" s="16"/>
      <c r="I36" s="17">
        <f t="shared" si="0"/>
        <v>600</v>
      </c>
    </row>
    <row r="37" spans="1:9" ht="13.8" x14ac:dyDescent="0.25">
      <c r="A37" s="23">
        <v>32</v>
      </c>
      <c r="B37" s="25" t="s">
        <v>16</v>
      </c>
      <c r="C37" s="15"/>
      <c r="D37" s="15">
        <v>500</v>
      </c>
      <c r="E37" s="16"/>
      <c r="F37" s="16">
        <v>100</v>
      </c>
      <c r="G37" s="16"/>
      <c r="H37" s="16"/>
      <c r="I37" s="17">
        <f t="shared" ref="I37:I61" si="1">SUM(C37:H37)</f>
        <v>600</v>
      </c>
    </row>
    <row r="38" spans="1:9" ht="13.8" x14ac:dyDescent="0.25">
      <c r="A38" s="23">
        <v>34</v>
      </c>
      <c r="B38" s="24" t="s">
        <v>29</v>
      </c>
      <c r="C38" s="11">
        <v>400</v>
      </c>
      <c r="D38" s="15"/>
      <c r="E38" s="16">
        <v>200</v>
      </c>
      <c r="F38" s="16"/>
      <c r="G38" s="16"/>
      <c r="H38" s="16"/>
      <c r="I38" s="17">
        <f t="shared" si="1"/>
        <v>600</v>
      </c>
    </row>
    <row r="39" spans="1:9" ht="13.8" x14ac:dyDescent="0.25">
      <c r="A39" s="23">
        <v>34</v>
      </c>
      <c r="B39" s="24" t="s">
        <v>57</v>
      </c>
      <c r="C39" s="11"/>
      <c r="D39" s="15">
        <v>300</v>
      </c>
      <c r="E39" s="16">
        <v>300</v>
      </c>
      <c r="F39" s="16"/>
      <c r="G39" s="16"/>
      <c r="H39" s="16"/>
      <c r="I39" s="17">
        <f t="shared" si="1"/>
        <v>600</v>
      </c>
    </row>
    <row r="40" spans="1:9" ht="13.8" x14ac:dyDescent="0.25">
      <c r="A40" s="23">
        <v>34</v>
      </c>
      <c r="B40" s="25" t="s">
        <v>6</v>
      </c>
      <c r="C40" s="15"/>
      <c r="D40" s="15">
        <v>200</v>
      </c>
      <c r="E40" s="16">
        <v>150</v>
      </c>
      <c r="F40" s="16"/>
      <c r="G40" s="16">
        <v>150</v>
      </c>
      <c r="H40" s="16">
        <v>100</v>
      </c>
      <c r="I40" s="17">
        <f t="shared" si="1"/>
        <v>600</v>
      </c>
    </row>
    <row r="41" spans="1:9" ht="13.8" x14ac:dyDescent="0.25">
      <c r="A41" s="23">
        <v>37</v>
      </c>
      <c r="B41" s="26" t="s">
        <v>45</v>
      </c>
      <c r="C41" s="11"/>
      <c r="D41" s="15">
        <v>400</v>
      </c>
      <c r="E41" s="16">
        <v>150</v>
      </c>
      <c r="F41" s="16"/>
      <c r="G41" s="16"/>
      <c r="H41" s="16"/>
      <c r="I41" s="17">
        <f t="shared" si="1"/>
        <v>550</v>
      </c>
    </row>
    <row r="42" spans="1:9" ht="13.8" x14ac:dyDescent="0.25">
      <c r="A42" s="23">
        <v>37</v>
      </c>
      <c r="B42" s="25" t="s">
        <v>42</v>
      </c>
      <c r="C42" s="15"/>
      <c r="D42" s="15"/>
      <c r="E42" s="16">
        <v>150</v>
      </c>
      <c r="F42" s="16">
        <v>200</v>
      </c>
      <c r="G42" s="16">
        <v>200</v>
      </c>
      <c r="H42" s="16"/>
      <c r="I42" s="17">
        <f t="shared" si="1"/>
        <v>550</v>
      </c>
    </row>
    <row r="43" spans="1:9" ht="13.8" x14ac:dyDescent="0.25">
      <c r="A43" s="23">
        <v>39</v>
      </c>
      <c r="B43" s="24" t="s">
        <v>22</v>
      </c>
      <c r="C43" s="11">
        <v>500</v>
      </c>
      <c r="D43" s="15"/>
      <c r="E43" s="16"/>
      <c r="F43" s="16"/>
      <c r="G43" s="16"/>
      <c r="H43" s="16"/>
      <c r="I43" s="17">
        <f t="shared" si="1"/>
        <v>500</v>
      </c>
    </row>
    <row r="44" spans="1:9" ht="13.8" x14ac:dyDescent="0.25">
      <c r="A44" s="23">
        <v>39</v>
      </c>
      <c r="B44" s="24" t="s">
        <v>46</v>
      </c>
      <c r="C44" s="11">
        <v>500</v>
      </c>
      <c r="D44" s="15"/>
      <c r="E44" s="16"/>
      <c r="F44" s="16"/>
      <c r="G44" s="16"/>
      <c r="H44" s="16"/>
      <c r="I44" s="17">
        <f t="shared" si="1"/>
        <v>500</v>
      </c>
    </row>
    <row r="45" spans="1:9" ht="13.8" x14ac:dyDescent="0.25">
      <c r="A45" s="23">
        <v>39</v>
      </c>
      <c r="B45" s="25" t="s">
        <v>20</v>
      </c>
      <c r="C45" s="15"/>
      <c r="D45" s="15"/>
      <c r="E45" s="16">
        <v>500</v>
      </c>
      <c r="F45" s="16"/>
      <c r="G45" s="16"/>
      <c r="H45" s="16"/>
      <c r="I45" s="17">
        <f t="shared" si="1"/>
        <v>500</v>
      </c>
    </row>
    <row r="46" spans="1:9" ht="13.8" x14ac:dyDescent="0.25">
      <c r="A46" s="23">
        <v>39</v>
      </c>
      <c r="B46" s="25" t="s">
        <v>18</v>
      </c>
      <c r="C46" s="15"/>
      <c r="D46" s="15"/>
      <c r="E46" s="16">
        <v>300</v>
      </c>
      <c r="F46" s="16">
        <v>200</v>
      </c>
      <c r="G46" s="16"/>
      <c r="H46" s="16"/>
      <c r="I46" s="17">
        <f t="shared" si="1"/>
        <v>500</v>
      </c>
    </row>
    <row r="47" spans="1:9" ht="13.8" x14ac:dyDescent="0.25">
      <c r="A47" s="23">
        <v>43</v>
      </c>
      <c r="B47" s="25" t="s">
        <v>56</v>
      </c>
      <c r="C47" s="15"/>
      <c r="D47" s="15"/>
      <c r="E47" s="16">
        <v>300</v>
      </c>
      <c r="F47" s="16">
        <v>150</v>
      </c>
      <c r="G47" s="16"/>
      <c r="H47" s="16"/>
      <c r="I47" s="17">
        <f t="shared" si="1"/>
        <v>450</v>
      </c>
    </row>
    <row r="48" spans="1:9" ht="13.8" x14ac:dyDescent="0.25">
      <c r="A48" s="23">
        <v>44</v>
      </c>
      <c r="B48" s="25" t="s">
        <v>13</v>
      </c>
      <c r="C48" s="15"/>
      <c r="D48" s="15">
        <v>300</v>
      </c>
      <c r="E48" s="16"/>
      <c r="F48" s="16">
        <v>100</v>
      </c>
      <c r="G48" s="16"/>
      <c r="H48" s="16"/>
      <c r="I48" s="17">
        <f t="shared" si="1"/>
        <v>400</v>
      </c>
    </row>
    <row r="49" spans="1:9" ht="13.8" x14ac:dyDescent="0.25">
      <c r="A49" s="23">
        <v>45</v>
      </c>
      <c r="B49" s="24" t="s">
        <v>39</v>
      </c>
      <c r="C49" s="11">
        <v>300</v>
      </c>
      <c r="D49" s="15"/>
      <c r="E49" s="16"/>
      <c r="F49" s="16"/>
      <c r="G49" s="16">
        <v>100</v>
      </c>
      <c r="H49" s="16"/>
      <c r="I49" s="17">
        <f t="shared" si="1"/>
        <v>400</v>
      </c>
    </row>
    <row r="50" spans="1:9" ht="13.8" x14ac:dyDescent="0.25">
      <c r="A50" s="23">
        <v>45</v>
      </c>
      <c r="B50" s="25" t="s">
        <v>61</v>
      </c>
      <c r="C50" s="15"/>
      <c r="D50" s="15"/>
      <c r="E50" s="16"/>
      <c r="F50" s="16"/>
      <c r="G50" s="16">
        <v>150</v>
      </c>
      <c r="H50" s="16">
        <v>150</v>
      </c>
      <c r="I50" s="17">
        <f t="shared" si="1"/>
        <v>300</v>
      </c>
    </row>
    <row r="51" spans="1:9" ht="13.8" x14ac:dyDescent="0.25">
      <c r="A51" s="23">
        <v>47</v>
      </c>
      <c r="B51" s="25" t="s">
        <v>33</v>
      </c>
      <c r="C51" s="15"/>
      <c r="D51" s="15"/>
      <c r="E51" s="16"/>
      <c r="F51" s="16">
        <v>200</v>
      </c>
      <c r="G51" s="16">
        <v>50</v>
      </c>
      <c r="H51" s="16"/>
      <c r="I51" s="17">
        <f t="shared" si="1"/>
        <v>250</v>
      </c>
    </row>
    <row r="52" spans="1:9" ht="13.8" x14ac:dyDescent="0.25">
      <c r="A52" s="23">
        <v>48</v>
      </c>
      <c r="B52" s="24" t="s">
        <v>9</v>
      </c>
      <c r="C52" s="11"/>
      <c r="D52" s="15"/>
      <c r="E52" s="16">
        <v>150</v>
      </c>
      <c r="F52" s="16"/>
      <c r="G52" s="16">
        <v>50</v>
      </c>
      <c r="H52" s="16"/>
      <c r="I52" s="17">
        <f t="shared" si="1"/>
        <v>200</v>
      </c>
    </row>
    <row r="53" spans="1:9" ht="13.8" x14ac:dyDescent="0.25">
      <c r="A53" s="23">
        <v>48</v>
      </c>
      <c r="B53" s="25" t="s">
        <v>5</v>
      </c>
      <c r="C53" s="15"/>
      <c r="D53" s="15"/>
      <c r="E53" s="16"/>
      <c r="F53" s="16">
        <v>200</v>
      </c>
      <c r="G53" s="16"/>
      <c r="H53" s="16"/>
      <c r="I53" s="17">
        <f t="shared" si="1"/>
        <v>200</v>
      </c>
    </row>
    <row r="54" spans="1:9" ht="13.8" x14ac:dyDescent="0.25">
      <c r="A54" s="23">
        <v>48</v>
      </c>
      <c r="B54" s="25" t="s">
        <v>55</v>
      </c>
      <c r="C54" s="15"/>
      <c r="D54" s="15"/>
      <c r="E54" s="16"/>
      <c r="F54" s="16">
        <v>200</v>
      </c>
      <c r="G54" s="16"/>
      <c r="H54" s="16"/>
      <c r="I54" s="17">
        <f t="shared" si="1"/>
        <v>200</v>
      </c>
    </row>
    <row r="55" spans="1:9" ht="13.8" x14ac:dyDescent="0.25">
      <c r="A55" s="23">
        <v>48</v>
      </c>
      <c r="B55" s="25" t="s">
        <v>10</v>
      </c>
      <c r="C55" s="15"/>
      <c r="D55" s="15"/>
      <c r="E55" s="16"/>
      <c r="F55" s="16"/>
      <c r="G55" s="16">
        <v>100</v>
      </c>
      <c r="H55" s="16">
        <v>100</v>
      </c>
      <c r="I55" s="17">
        <f t="shared" si="1"/>
        <v>200</v>
      </c>
    </row>
    <row r="56" spans="1:9" ht="13.8" x14ac:dyDescent="0.25">
      <c r="A56" s="23">
        <v>52</v>
      </c>
      <c r="B56" s="25" t="s">
        <v>32</v>
      </c>
      <c r="C56" s="15"/>
      <c r="D56" s="15"/>
      <c r="E56" s="16">
        <v>150</v>
      </c>
      <c r="F56" s="16"/>
      <c r="G56" s="16"/>
      <c r="H56" s="16"/>
      <c r="I56" s="17">
        <f t="shared" si="1"/>
        <v>150</v>
      </c>
    </row>
    <row r="57" spans="1:9" ht="13.8" x14ac:dyDescent="0.25">
      <c r="A57" s="23">
        <v>52</v>
      </c>
      <c r="B57" s="25" t="s">
        <v>53</v>
      </c>
      <c r="C57" s="15"/>
      <c r="D57" s="15"/>
      <c r="E57" s="16"/>
      <c r="F57" s="16">
        <v>150</v>
      </c>
      <c r="G57" s="16"/>
      <c r="H57" s="16"/>
      <c r="I57" s="17">
        <f t="shared" si="1"/>
        <v>150</v>
      </c>
    </row>
    <row r="58" spans="1:9" ht="13.8" x14ac:dyDescent="0.25">
      <c r="A58" s="23">
        <v>52</v>
      </c>
      <c r="B58" s="25" t="s">
        <v>35</v>
      </c>
      <c r="C58" s="15"/>
      <c r="D58" s="15"/>
      <c r="E58" s="16"/>
      <c r="F58" s="16"/>
      <c r="G58" s="16">
        <v>150</v>
      </c>
      <c r="H58" s="16"/>
      <c r="I58" s="17">
        <f t="shared" si="1"/>
        <v>150</v>
      </c>
    </row>
    <row r="59" spans="1:9" ht="13.8" x14ac:dyDescent="0.25">
      <c r="A59" s="23">
        <v>52</v>
      </c>
      <c r="B59" s="25" t="s">
        <v>58</v>
      </c>
      <c r="C59" s="15"/>
      <c r="D59" s="15"/>
      <c r="E59" s="16"/>
      <c r="F59" s="16"/>
      <c r="G59" s="16"/>
      <c r="H59" s="16">
        <v>150</v>
      </c>
      <c r="I59" s="17">
        <f t="shared" si="1"/>
        <v>150</v>
      </c>
    </row>
    <row r="60" spans="1:9" ht="13.8" x14ac:dyDescent="0.25">
      <c r="A60" s="23">
        <v>56</v>
      </c>
      <c r="B60" s="25" t="s">
        <v>62</v>
      </c>
      <c r="C60" s="15"/>
      <c r="D60" s="15"/>
      <c r="E60" s="16"/>
      <c r="F60" s="16"/>
      <c r="G60" s="16">
        <v>100</v>
      </c>
      <c r="H60" s="16"/>
      <c r="I60" s="17">
        <f t="shared" si="1"/>
        <v>100</v>
      </c>
    </row>
    <row r="61" spans="1:9" ht="13.8" x14ac:dyDescent="0.25">
      <c r="A61" s="23">
        <v>57</v>
      </c>
      <c r="B61" s="25" t="s">
        <v>52</v>
      </c>
      <c r="C61" s="15"/>
      <c r="D61" s="15"/>
      <c r="E61" s="16"/>
      <c r="F61" s="16"/>
      <c r="G61" s="16">
        <v>50</v>
      </c>
      <c r="H61" s="16"/>
      <c r="I61" s="17">
        <f t="shared" si="1"/>
        <v>50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>
      <pane ySplit="5" topLeftCell="A6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17.399999999999999" x14ac:dyDescent="0.3">
      <c r="A2" s="5"/>
      <c r="B2" s="7" t="s">
        <v>68</v>
      </c>
      <c r="C2" s="5"/>
      <c r="D2" s="5"/>
      <c r="E2" s="5"/>
      <c r="F2" s="5"/>
      <c r="G2" s="5"/>
    </row>
    <row r="3" spans="1:7" ht="14.4" customHeight="1" thickBot="1" x14ac:dyDescent="0.3">
      <c r="A3" s="5"/>
      <c r="B3" s="5"/>
      <c r="C3" s="5"/>
      <c r="D3" s="5"/>
      <c r="E3" s="5"/>
      <c r="F3" s="5"/>
      <c r="G3" s="5"/>
    </row>
    <row r="4" spans="1:7" ht="12.75" customHeight="1" x14ac:dyDescent="0.25">
      <c r="A4" s="103" t="s">
        <v>67</v>
      </c>
      <c r="B4" s="105" t="s">
        <v>0</v>
      </c>
      <c r="C4" s="105" t="s">
        <v>48</v>
      </c>
      <c r="D4" s="105" t="s">
        <v>77</v>
      </c>
      <c r="E4" s="105" t="s">
        <v>49</v>
      </c>
      <c r="F4" s="105" t="s">
        <v>63</v>
      </c>
      <c r="G4" s="101" t="s">
        <v>1</v>
      </c>
    </row>
    <row r="5" spans="1:7" ht="13.2" customHeight="1" thickBot="1" x14ac:dyDescent="0.3">
      <c r="A5" s="104"/>
      <c r="B5" s="106"/>
      <c r="C5" s="106"/>
      <c r="D5" s="106"/>
      <c r="E5" s="106"/>
      <c r="F5" s="106"/>
      <c r="G5" s="102"/>
    </row>
    <row r="6" spans="1:7" ht="13.8" x14ac:dyDescent="0.25">
      <c r="A6" s="23">
        <v>1</v>
      </c>
      <c r="B6" s="33" t="s">
        <v>15</v>
      </c>
      <c r="C6" s="29">
        <v>2380</v>
      </c>
      <c r="D6" s="29">
        <v>1020</v>
      </c>
      <c r="E6" s="29">
        <v>424</v>
      </c>
      <c r="F6" s="29">
        <v>849</v>
      </c>
      <c r="G6" s="30">
        <f>SUM(C6:F6)</f>
        <v>4673</v>
      </c>
    </row>
    <row r="7" spans="1:7" ht="13.8" x14ac:dyDescent="0.25">
      <c r="A7" s="23">
        <v>2</v>
      </c>
      <c r="B7" s="25" t="s">
        <v>2</v>
      </c>
      <c r="C7" s="16">
        <v>1445</v>
      </c>
      <c r="D7" s="16">
        <v>340</v>
      </c>
      <c r="E7" s="16"/>
      <c r="F7" s="16"/>
      <c r="G7" s="17">
        <f>SUM(C7:D7)</f>
        <v>1785</v>
      </c>
    </row>
    <row r="8" spans="1:7" ht="13.8" x14ac:dyDescent="0.25">
      <c r="A8" s="23">
        <v>3</v>
      </c>
      <c r="B8" s="25" t="s">
        <v>43</v>
      </c>
      <c r="C8" s="16">
        <v>255</v>
      </c>
      <c r="D8" s="16">
        <v>510</v>
      </c>
      <c r="E8" s="16">
        <v>425</v>
      </c>
      <c r="F8" s="16">
        <v>340</v>
      </c>
      <c r="G8" s="17">
        <f>SUM(C8:F8)</f>
        <v>1530</v>
      </c>
    </row>
    <row r="9" spans="1:7" ht="13.8" x14ac:dyDescent="0.25">
      <c r="A9" s="23">
        <v>4</v>
      </c>
      <c r="B9" s="25" t="s">
        <v>31</v>
      </c>
      <c r="C9" s="16">
        <v>765</v>
      </c>
      <c r="D9" s="16">
        <v>680</v>
      </c>
      <c r="E9" s="16"/>
      <c r="F9" s="16"/>
      <c r="G9" s="17">
        <f>SUM(C9:D9)</f>
        <v>1445</v>
      </c>
    </row>
    <row r="10" spans="1:7" ht="13.8" x14ac:dyDescent="0.25">
      <c r="A10" s="23">
        <v>5</v>
      </c>
      <c r="B10" s="25" t="s">
        <v>47</v>
      </c>
      <c r="C10" s="16"/>
      <c r="D10" s="16">
        <v>680</v>
      </c>
      <c r="E10" s="16">
        <v>722</v>
      </c>
      <c r="F10" s="16"/>
      <c r="G10" s="17">
        <f t="shared" ref="G10:G15" si="0">SUM(C10:F10)</f>
        <v>1402</v>
      </c>
    </row>
    <row r="11" spans="1:7" ht="13.8" x14ac:dyDescent="0.25">
      <c r="A11" s="23">
        <v>6</v>
      </c>
      <c r="B11" s="25" t="s">
        <v>41</v>
      </c>
      <c r="C11" s="16">
        <v>255</v>
      </c>
      <c r="D11" s="16">
        <v>255</v>
      </c>
      <c r="E11" s="16">
        <v>551</v>
      </c>
      <c r="F11" s="16">
        <v>212</v>
      </c>
      <c r="G11" s="17">
        <f t="shared" si="0"/>
        <v>1273</v>
      </c>
    </row>
    <row r="12" spans="1:7" ht="13.8" x14ac:dyDescent="0.25">
      <c r="A12" s="23">
        <v>7</v>
      </c>
      <c r="B12" s="25" t="s">
        <v>19</v>
      </c>
      <c r="C12" s="16">
        <v>255</v>
      </c>
      <c r="D12" s="16">
        <v>340</v>
      </c>
      <c r="E12" s="16">
        <v>510</v>
      </c>
      <c r="F12" s="16">
        <v>127</v>
      </c>
      <c r="G12" s="17">
        <f t="shared" si="0"/>
        <v>1232</v>
      </c>
    </row>
    <row r="13" spans="1:7" ht="13.8" x14ac:dyDescent="0.25">
      <c r="A13" s="23">
        <v>8</v>
      </c>
      <c r="B13" s="25" t="s">
        <v>14</v>
      </c>
      <c r="C13" s="16">
        <v>680</v>
      </c>
      <c r="D13" s="16">
        <v>425</v>
      </c>
      <c r="E13" s="16"/>
      <c r="F13" s="16">
        <v>85</v>
      </c>
      <c r="G13" s="17">
        <f t="shared" si="0"/>
        <v>1190</v>
      </c>
    </row>
    <row r="14" spans="1:7" ht="13.8" x14ac:dyDescent="0.25">
      <c r="A14" s="23">
        <v>9</v>
      </c>
      <c r="B14" s="25" t="s">
        <v>11</v>
      </c>
      <c r="C14" s="16">
        <v>255</v>
      </c>
      <c r="D14" s="16">
        <v>340</v>
      </c>
      <c r="E14" s="16">
        <v>340</v>
      </c>
      <c r="F14" s="16">
        <v>85</v>
      </c>
      <c r="G14" s="17">
        <f t="shared" si="0"/>
        <v>1020</v>
      </c>
    </row>
    <row r="15" spans="1:7" ht="13.8" x14ac:dyDescent="0.25">
      <c r="A15" s="23">
        <v>10</v>
      </c>
      <c r="B15" s="25" t="s">
        <v>37</v>
      </c>
      <c r="C15" s="16"/>
      <c r="D15" s="16"/>
      <c r="E15" s="16">
        <v>255</v>
      </c>
      <c r="F15" s="16">
        <v>722</v>
      </c>
      <c r="G15" s="17">
        <f t="shared" si="0"/>
        <v>977</v>
      </c>
    </row>
    <row r="16" spans="1:7" ht="13.8" x14ac:dyDescent="0.25">
      <c r="A16" s="23">
        <v>11</v>
      </c>
      <c r="B16" s="25" t="s">
        <v>38</v>
      </c>
      <c r="C16" s="16">
        <v>765</v>
      </c>
      <c r="D16" s="16"/>
      <c r="E16" s="16"/>
      <c r="F16" s="16"/>
      <c r="G16" s="17">
        <f>SUM(C16:D16)</f>
        <v>765</v>
      </c>
    </row>
    <row r="17" spans="1:7" ht="13.8" x14ac:dyDescent="0.25">
      <c r="A17" s="23">
        <v>12</v>
      </c>
      <c r="B17" s="25" t="s">
        <v>23</v>
      </c>
      <c r="C17" s="16">
        <v>425</v>
      </c>
      <c r="D17" s="16"/>
      <c r="E17" s="16"/>
      <c r="F17" s="16">
        <v>170</v>
      </c>
      <c r="G17" s="17">
        <f>SUM(C17:F17)</f>
        <v>595</v>
      </c>
    </row>
    <row r="18" spans="1:7" ht="13.8" x14ac:dyDescent="0.25">
      <c r="A18" s="23">
        <v>13</v>
      </c>
      <c r="B18" s="25" t="s">
        <v>17</v>
      </c>
      <c r="C18" s="31"/>
      <c r="D18" s="16">
        <v>510</v>
      </c>
      <c r="E18" s="31"/>
      <c r="F18" s="31"/>
      <c r="G18" s="17">
        <f>SUM(C18:D18)</f>
        <v>510</v>
      </c>
    </row>
    <row r="19" spans="1:7" ht="13.8" x14ac:dyDescent="0.25">
      <c r="A19" s="23">
        <v>14</v>
      </c>
      <c r="B19" s="25" t="s">
        <v>4</v>
      </c>
      <c r="C19" s="16"/>
      <c r="D19" s="16">
        <v>425</v>
      </c>
      <c r="E19" s="16"/>
      <c r="F19" s="16"/>
      <c r="G19" s="17">
        <f>SUM(C19:D19)</f>
        <v>425</v>
      </c>
    </row>
    <row r="20" spans="1:7" ht="13.8" x14ac:dyDescent="0.25">
      <c r="A20" s="23">
        <v>14</v>
      </c>
      <c r="B20" s="25" t="s">
        <v>66</v>
      </c>
      <c r="C20" s="16">
        <v>425</v>
      </c>
      <c r="D20" s="31"/>
      <c r="E20" s="31"/>
      <c r="F20" s="31"/>
      <c r="G20" s="17">
        <f>SUM(C20:D20)</f>
        <v>425</v>
      </c>
    </row>
    <row r="21" spans="1:7" ht="13.8" x14ac:dyDescent="0.25">
      <c r="A21" s="23">
        <v>16</v>
      </c>
      <c r="B21" s="25" t="s">
        <v>65</v>
      </c>
      <c r="C21" s="31"/>
      <c r="D21" s="31"/>
      <c r="E21" s="16">
        <v>382</v>
      </c>
      <c r="F21" s="31"/>
      <c r="G21" s="17">
        <f>SUM(C21:F21)</f>
        <v>382</v>
      </c>
    </row>
    <row r="22" spans="1:7" ht="13.8" x14ac:dyDescent="0.25">
      <c r="A22" s="23">
        <v>17</v>
      </c>
      <c r="B22" s="25" t="s">
        <v>44</v>
      </c>
      <c r="C22" s="31"/>
      <c r="D22" s="16">
        <v>170</v>
      </c>
      <c r="E22" s="31"/>
      <c r="F22" s="16">
        <v>127</v>
      </c>
      <c r="G22" s="17">
        <f>SUM(C22:F22)</f>
        <v>297</v>
      </c>
    </row>
    <row r="23" spans="1:7" ht="13.8" x14ac:dyDescent="0.25">
      <c r="A23" s="23">
        <v>18</v>
      </c>
      <c r="B23" s="25" t="s">
        <v>53</v>
      </c>
      <c r="C23" s="16"/>
      <c r="D23" s="16"/>
      <c r="E23" s="16">
        <v>255</v>
      </c>
      <c r="F23" s="16"/>
      <c r="G23" s="17">
        <f>SUM(C23:F23)</f>
        <v>255</v>
      </c>
    </row>
    <row r="24" spans="1:7" ht="13.8" x14ac:dyDescent="0.25">
      <c r="A24" s="23">
        <v>18</v>
      </c>
      <c r="B24" s="25" t="s">
        <v>24</v>
      </c>
      <c r="C24" s="16"/>
      <c r="D24" s="16"/>
      <c r="E24" s="16">
        <v>255</v>
      </c>
      <c r="F24" s="16"/>
      <c r="G24" s="17">
        <f>SUM(C24:F24)</f>
        <v>255</v>
      </c>
    </row>
    <row r="25" spans="1:7" ht="13.8" x14ac:dyDescent="0.25">
      <c r="A25" s="23">
        <v>18</v>
      </c>
      <c r="B25" s="25" t="s">
        <v>64</v>
      </c>
      <c r="C25" s="16"/>
      <c r="D25" s="16">
        <v>255</v>
      </c>
      <c r="E25" s="16"/>
      <c r="F25" s="16"/>
      <c r="G25" s="17">
        <f>SUM(C25:D25)</f>
        <v>255</v>
      </c>
    </row>
    <row r="26" spans="1:7" ht="13.8" x14ac:dyDescent="0.25">
      <c r="A26" s="23">
        <v>18</v>
      </c>
      <c r="B26" s="25" t="s">
        <v>22</v>
      </c>
      <c r="C26" s="16">
        <v>255</v>
      </c>
      <c r="D26" s="31"/>
      <c r="E26" s="31"/>
      <c r="F26" s="31"/>
      <c r="G26" s="17">
        <f>SUM(C26:D26)</f>
        <v>255</v>
      </c>
    </row>
    <row r="27" spans="1:7" ht="13.8" x14ac:dyDescent="0.25">
      <c r="A27" s="23">
        <v>22</v>
      </c>
      <c r="B27" s="25" t="s">
        <v>28</v>
      </c>
      <c r="C27" s="16"/>
      <c r="D27" s="16"/>
      <c r="E27" s="16"/>
      <c r="F27" s="16">
        <v>212</v>
      </c>
      <c r="G27" s="17">
        <f>SUM(C27:F27)</f>
        <v>212</v>
      </c>
    </row>
    <row r="28" spans="1:7" ht="13.8" x14ac:dyDescent="0.25">
      <c r="A28" s="23">
        <v>23</v>
      </c>
      <c r="B28" s="25" t="s">
        <v>58</v>
      </c>
      <c r="C28" s="16"/>
      <c r="D28" s="16">
        <v>170</v>
      </c>
      <c r="E28" s="16"/>
      <c r="F28" s="16"/>
      <c r="G28" s="17">
        <f>SUM(C28:D28)</f>
        <v>170</v>
      </c>
    </row>
    <row r="29" spans="1:7" ht="13.8" x14ac:dyDescent="0.25">
      <c r="A29" s="23">
        <v>23</v>
      </c>
      <c r="B29" s="25" t="s">
        <v>3</v>
      </c>
      <c r="C29" s="32"/>
      <c r="D29" s="32"/>
      <c r="E29" s="15">
        <v>170</v>
      </c>
      <c r="F29" s="32"/>
      <c r="G29" s="17">
        <f>SUM(C29:F29)</f>
        <v>170</v>
      </c>
    </row>
    <row r="30" spans="1:7" ht="13.8" x14ac:dyDescent="0.25">
      <c r="A30" s="23">
        <v>25</v>
      </c>
      <c r="B30" s="25" t="s">
        <v>21</v>
      </c>
      <c r="C30" s="31"/>
      <c r="D30" s="31"/>
      <c r="E30" s="16"/>
      <c r="F30" s="16">
        <v>127</v>
      </c>
      <c r="G30" s="17">
        <f>SUM(C30:F30)</f>
        <v>127</v>
      </c>
    </row>
    <row r="31" spans="1:7" ht="13.8" x14ac:dyDescent="0.25">
      <c r="A31" s="23">
        <v>25</v>
      </c>
      <c r="B31" s="25" t="s">
        <v>18</v>
      </c>
      <c r="C31" s="31"/>
      <c r="D31" s="31"/>
      <c r="E31" s="16">
        <v>127</v>
      </c>
      <c r="F31" s="31"/>
      <c r="G31" s="17">
        <f>SUM(C31:F31)</f>
        <v>127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85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109375" customWidth="1"/>
    <col min="8" max="8" width="8.33203125" customWidth="1"/>
    <col min="9" max="9" width="11" customWidth="1"/>
    <col min="10" max="10" width="8.33203125" customWidth="1"/>
  </cols>
  <sheetData>
    <row r="2" spans="1:10" ht="18" x14ac:dyDescent="0.35">
      <c r="A2" s="6"/>
      <c r="B2" s="7" t="s">
        <v>101</v>
      </c>
      <c r="C2" s="7"/>
      <c r="D2" s="7"/>
      <c r="E2" s="7"/>
      <c r="F2" s="7"/>
      <c r="G2" s="7"/>
      <c r="H2" s="1"/>
      <c r="I2" s="2"/>
      <c r="J2" s="40"/>
    </row>
    <row r="3" spans="1:10" ht="13.95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0"/>
    </row>
    <row r="4" spans="1:10" ht="29.25" customHeight="1" thickBot="1" x14ac:dyDescent="0.3">
      <c r="A4" s="19" t="s">
        <v>67</v>
      </c>
      <c r="B4" s="20" t="s">
        <v>0</v>
      </c>
      <c r="C4" s="20" t="s">
        <v>75</v>
      </c>
      <c r="D4" s="20" t="s">
        <v>74</v>
      </c>
      <c r="E4" s="20" t="s">
        <v>73</v>
      </c>
      <c r="F4" s="20" t="s">
        <v>70</v>
      </c>
      <c r="G4" s="20" t="s">
        <v>72</v>
      </c>
      <c r="H4" s="20" t="s">
        <v>71</v>
      </c>
      <c r="I4" s="20" t="s">
        <v>88</v>
      </c>
      <c r="J4" s="9" t="s">
        <v>1</v>
      </c>
    </row>
    <row r="5" spans="1:10" ht="15" x14ac:dyDescent="0.25">
      <c r="A5" s="41">
        <v>1</v>
      </c>
      <c r="B5" s="26" t="s">
        <v>21</v>
      </c>
      <c r="C5" s="11">
        <v>935</v>
      </c>
      <c r="D5" s="11"/>
      <c r="E5" s="11">
        <v>595</v>
      </c>
      <c r="F5" s="11">
        <v>800</v>
      </c>
      <c r="G5" s="11">
        <v>500</v>
      </c>
      <c r="H5" s="11"/>
      <c r="I5" s="11">
        <v>340</v>
      </c>
      <c r="J5" s="67">
        <f t="shared" ref="J5:J28" si="0">SUM(C5:I5)</f>
        <v>3170</v>
      </c>
    </row>
    <row r="6" spans="1:10" ht="15" x14ac:dyDescent="0.25">
      <c r="A6" s="41">
        <v>2</v>
      </c>
      <c r="B6" s="26" t="s">
        <v>47</v>
      </c>
      <c r="C6" s="11">
        <v>425</v>
      </c>
      <c r="D6" s="11">
        <v>1062</v>
      </c>
      <c r="E6" s="11">
        <v>680</v>
      </c>
      <c r="F6" s="11">
        <v>1620</v>
      </c>
      <c r="G6" s="11"/>
      <c r="H6" s="11"/>
      <c r="I6" s="11"/>
      <c r="J6" s="68">
        <f t="shared" si="0"/>
        <v>3787</v>
      </c>
    </row>
    <row r="7" spans="1:10" ht="15" x14ac:dyDescent="0.25">
      <c r="A7" s="41">
        <v>3</v>
      </c>
      <c r="B7" s="26" t="s">
        <v>2</v>
      </c>
      <c r="C7" s="11">
        <v>170</v>
      </c>
      <c r="D7" s="11"/>
      <c r="E7" s="11">
        <v>765</v>
      </c>
      <c r="F7" s="11">
        <v>1770</v>
      </c>
      <c r="G7" s="11"/>
      <c r="H7" s="11"/>
      <c r="I7" s="11">
        <v>340</v>
      </c>
      <c r="J7" s="68">
        <f t="shared" si="0"/>
        <v>3045</v>
      </c>
    </row>
    <row r="8" spans="1:10" ht="15" x14ac:dyDescent="0.25">
      <c r="A8" s="41">
        <v>4</v>
      </c>
      <c r="B8" s="26" t="s">
        <v>45</v>
      </c>
      <c r="C8" s="11"/>
      <c r="D8" s="11"/>
      <c r="E8" s="11">
        <v>510</v>
      </c>
      <c r="F8" s="11">
        <v>1930</v>
      </c>
      <c r="G8" s="11"/>
      <c r="H8" s="11">
        <v>500</v>
      </c>
      <c r="I8" s="11"/>
      <c r="J8" s="68">
        <f t="shared" si="0"/>
        <v>2940</v>
      </c>
    </row>
    <row r="9" spans="1:10" ht="15.6" x14ac:dyDescent="0.3">
      <c r="A9" s="41">
        <v>5</v>
      </c>
      <c r="B9" s="26" t="s">
        <v>7</v>
      </c>
      <c r="C9" s="4"/>
      <c r="D9" s="4"/>
      <c r="E9" s="4"/>
      <c r="F9" s="11">
        <v>2110</v>
      </c>
      <c r="G9" s="4"/>
      <c r="H9" s="11">
        <v>500</v>
      </c>
      <c r="I9" s="4"/>
      <c r="J9" s="68">
        <f t="shared" si="0"/>
        <v>2610</v>
      </c>
    </row>
    <row r="10" spans="1:10" ht="15" x14ac:dyDescent="0.25">
      <c r="A10" s="41">
        <v>6</v>
      </c>
      <c r="B10" s="26" t="s">
        <v>40</v>
      </c>
      <c r="C10" s="11"/>
      <c r="D10" s="11">
        <v>1232</v>
      </c>
      <c r="E10" s="11">
        <v>255</v>
      </c>
      <c r="F10" s="11"/>
      <c r="G10" s="11"/>
      <c r="H10" s="11"/>
      <c r="I10" s="11">
        <v>680</v>
      </c>
      <c r="J10" s="68">
        <f t="shared" si="0"/>
        <v>2167</v>
      </c>
    </row>
    <row r="11" spans="1:10" ht="15" x14ac:dyDescent="0.25">
      <c r="A11" s="41">
        <v>7</v>
      </c>
      <c r="B11" s="26" t="s">
        <v>105</v>
      </c>
      <c r="C11" s="11">
        <v>340</v>
      </c>
      <c r="D11" s="11"/>
      <c r="E11" s="11"/>
      <c r="F11" s="11"/>
      <c r="G11" s="11">
        <v>500</v>
      </c>
      <c r="H11" s="11">
        <v>400</v>
      </c>
      <c r="I11" s="11">
        <v>680</v>
      </c>
      <c r="J11" s="68">
        <f t="shared" si="0"/>
        <v>1920</v>
      </c>
    </row>
    <row r="12" spans="1:10" ht="15" x14ac:dyDescent="0.25">
      <c r="A12" s="41">
        <v>8</v>
      </c>
      <c r="B12" s="26" t="s">
        <v>3</v>
      </c>
      <c r="C12" s="11"/>
      <c r="D12" s="11"/>
      <c r="E12" s="11">
        <v>255</v>
      </c>
      <c r="F12" s="11">
        <v>880</v>
      </c>
      <c r="G12" s="11"/>
      <c r="H12" s="11"/>
      <c r="I12" s="11">
        <v>595</v>
      </c>
      <c r="J12" s="68">
        <f t="shared" si="0"/>
        <v>1730</v>
      </c>
    </row>
    <row r="13" spans="1:10" ht="15" x14ac:dyDescent="0.25">
      <c r="A13" s="41">
        <v>9</v>
      </c>
      <c r="B13" s="26" t="s">
        <v>27</v>
      </c>
      <c r="C13" s="11"/>
      <c r="D13" s="11"/>
      <c r="E13" s="11">
        <v>552</v>
      </c>
      <c r="F13" s="11">
        <v>820</v>
      </c>
      <c r="G13" s="11"/>
      <c r="H13" s="11"/>
      <c r="I13" s="11"/>
      <c r="J13" s="68">
        <f t="shared" si="0"/>
        <v>1372</v>
      </c>
    </row>
    <row r="14" spans="1:10" ht="15" x14ac:dyDescent="0.25">
      <c r="A14" s="41">
        <v>10</v>
      </c>
      <c r="B14" s="26" t="s">
        <v>112</v>
      </c>
      <c r="C14" s="11"/>
      <c r="D14" s="11"/>
      <c r="E14" s="11">
        <v>170</v>
      </c>
      <c r="F14" s="11"/>
      <c r="G14" s="11"/>
      <c r="H14" s="11"/>
      <c r="I14" s="11">
        <v>1190</v>
      </c>
      <c r="J14" s="68">
        <f t="shared" si="0"/>
        <v>1360</v>
      </c>
    </row>
    <row r="15" spans="1:10" ht="15" x14ac:dyDescent="0.25">
      <c r="A15" s="41">
        <v>11</v>
      </c>
      <c r="B15" s="26" t="s">
        <v>111</v>
      </c>
      <c r="C15" s="11"/>
      <c r="D15" s="11"/>
      <c r="E15" s="11"/>
      <c r="F15" s="11"/>
      <c r="G15" s="11"/>
      <c r="H15" s="11"/>
      <c r="I15" s="11">
        <v>1275</v>
      </c>
      <c r="J15" s="68">
        <f t="shared" si="0"/>
        <v>1275</v>
      </c>
    </row>
    <row r="16" spans="1:10" ht="15" x14ac:dyDescent="0.25">
      <c r="A16" s="41">
        <v>12</v>
      </c>
      <c r="B16" s="26" t="s">
        <v>53</v>
      </c>
      <c r="C16" s="11"/>
      <c r="D16" s="11"/>
      <c r="E16" s="11"/>
      <c r="F16" s="11">
        <v>750</v>
      </c>
      <c r="G16" s="11">
        <v>400</v>
      </c>
      <c r="H16" s="11"/>
      <c r="I16" s="11"/>
      <c r="J16" s="68">
        <f t="shared" si="0"/>
        <v>1150</v>
      </c>
    </row>
    <row r="17" spans="1:10" ht="15" x14ac:dyDescent="0.25">
      <c r="A17" s="41">
        <v>13</v>
      </c>
      <c r="B17" s="26" t="s">
        <v>106</v>
      </c>
      <c r="C17" s="11">
        <v>255</v>
      </c>
      <c r="D17" s="11"/>
      <c r="E17" s="11">
        <v>340</v>
      </c>
      <c r="F17" s="11">
        <v>550</v>
      </c>
      <c r="G17" s="11"/>
      <c r="H17" s="11"/>
      <c r="I17" s="11"/>
      <c r="J17" s="68">
        <f t="shared" si="0"/>
        <v>1145</v>
      </c>
    </row>
    <row r="18" spans="1:10" ht="15" x14ac:dyDescent="0.25">
      <c r="A18" s="41">
        <v>14</v>
      </c>
      <c r="B18" s="26" t="s">
        <v>14</v>
      </c>
      <c r="C18" s="11">
        <v>255</v>
      </c>
      <c r="D18" s="11"/>
      <c r="E18" s="11">
        <v>127</v>
      </c>
      <c r="F18" s="11">
        <v>650</v>
      </c>
      <c r="G18" s="11"/>
      <c r="H18" s="11"/>
      <c r="I18" s="11"/>
      <c r="J18" s="68">
        <f t="shared" si="0"/>
        <v>1032</v>
      </c>
    </row>
    <row r="19" spans="1:10" ht="15" x14ac:dyDescent="0.25">
      <c r="A19" s="41">
        <v>15</v>
      </c>
      <c r="B19" s="26" t="s">
        <v>26</v>
      </c>
      <c r="C19" s="11">
        <v>340</v>
      </c>
      <c r="D19" s="11"/>
      <c r="E19" s="11"/>
      <c r="F19" s="11">
        <v>620</v>
      </c>
      <c r="G19" s="11"/>
      <c r="H19" s="11"/>
      <c r="I19" s="11"/>
      <c r="J19" s="68">
        <f t="shared" si="0"/>
        <v>960</v>
      </c>
    </row>
    <row r="20" spans="1:10" ht="15" x14ac:dyDescent="0.25">
      <c r="A20" s="41">
        <v>16</v>
      </c>
      <c r="B20" s="26" t="s">
        <v>117</v>
      </c>
      <c r="C20" s="11"/>
      <c r="D20" s="11"/>
      <c r="E20" s="11">
        <v>255</v>
      </c>
      <c r="F20" s="11"/>
      <c r="G20" s="11"/>
      <c r="H20" s="11">
        <v>300</v>
      </c>
      <c r="I20" s="11">
        <v>340</v>
      </c>
      <c r="J20" s="68">
        <f t="shared" si="0"/>
        <v>895</v>
      </c>
    </row>
    <row r="21" spans="1:10" ht="15" x14ac:dyDescent="0.25">
      <c r="A21" s="41">
        <v>17</v>
      </c>
      <c r="B21" s="26" t="s">
        <v>114</v>
      </c>
      <c r="C21" s="11"/>
      <c r="D21" s="11"/>
      <c r="E21" s="11"/>
      <c r="F21" s="11"/>
      <c r="G21" s="11"/>
      <c r="H21" s="11"/>
      <c r="I21" s="11">
        <v>850</v>
      </c>
      <c r="J21" s="68">
        <f t="shared" si="0"/>
        <v>850</v>
      </c>
    </row>
    <row r="22" spans="1:10" ht="15" x14ac:dyDescent="0.25">
      <c r="A22" s="41">
        <v>18</v>
      </c>
      <c r="B22" s="26" t="s">
        <v>15</v>
      </c>
      <c r="C22" s="11"/>
      <c r="D22" s="11"/>
      <c r="E22" s="11"/>
      <c r="F22" s="11">
        <v>350</v>
      </c>
      <c r="G22" s="11"/>
      <c r="H22" s="11"/>
      <c r="I22" s="11">
        <v>425</v>
      </c>
      <c r="J22" s="68">
        <f t="shared" si="0"/>
        <v>775</v>
      </c>
    </row>
    <row r="23" spans="1:10" ht="15" x14ac:dyDescent="0.25">
      <c r="A23" s="41">
        <v>19</v>
      </c>
      <c r="B23" s="26" t="s">
        <v>20</v>
      </c>
      <c r="C23" s="11"/>
      <c r="D23" s="11"/>
      <c r="E23" s="11">
        <v>297</v>
      </c>
      <c r="F23" s="11">
        <v>420</v>
      </c>
      <c r="G23" s="11"/>
      <c r="H23" s="11"/>
      <c r="I23" s="11"/>
      <c r="J23" s="68">
        <f t="shared" si="0"/>
        <v>717</v>
      </c>
    </row>
    <row r="24" spans="1:10" ht="15" x14ac:dyDescent="0.25">
      <c r="A24" s="41">
        <v>20</v>
      </c>
      <c r="B24" s="26" t="s">
        <v>57</v>
      </c>
      <c r="C24" s="11"/>
      <c r="D24" s="11">
        <v>297</v>
      </c>
      <c r="E24" s="11"/>
      <c r="F24" s="11">
        <v>400</v>
      </c>
      <c r="G24" s="11"/>
      <c r="H24" s="11"/>
      <c r="I24" s="11"/>
      <c r="J24" s="68">
        <f t="shared" si="0"/>
        <v>697</v>
      </c>
    </row>
    <row r="25" spans="1:10" ht="15" x14ac:dyDescent="0.25">
      <c r="A25" s="41">
        <v>21</v>
      </c>
      <c r="B25" s="26" t="s">
        <v>31</v>
      </c>
      <c r="C25" s="11"/>
      <c r="D25" s="11"/>
      <c r="E25" s="11"/>
      <c r="F25" s="11">
        <v>690</v>
      </c>
      <c r="G25" s="11"/>
      <c r="H25" s="11"/>
      <c r="I25" s="11"/>
      <c r="J25" s="68">
        <f t="shared" si="0"/>
        <v>690</v>
      </c>
    </row>
    <row r="26" spans="1:10" ht="15" x14ac:dyDescent="0.25">
      <c r="A26" s="41">
        <v>22</v>
      </c>
      <c r="B26" s="26" t="s">
        <v>33</v>
      </c>
      <c r="C26" s="11">
        <v>255</v>
      </c>
      <c r="D26" s="11"/>
      <c r="E26" s="11"/>
      <c r="F26" s="11"/>
      <c r="G26" s="11">
        <v>400</v>
      </c>
      <c r="H26" s="11"/>
      <c r="I26" s="11"/>
      <c r="J26" s="68">
        <f t="shared" si="0"/>
        <v>655</v>
      </c>
    </row>
    <row r="27" spans="1:10" ht="15" x14ac:dyDescent="0.25">
      <c r="A27" s="41">
        <v>22</v>
      </c>
      <c r="B27" s="26" t="s">
        <v>220</v>
      </c>
      <c r="C27" s="11">
        <v>255</v>
      </c>
      <c r="D27" s="11"/>
      <c r="E27" s="11"/>
      <c r="F27" s="11"/>
      <c r="G27" s="11"/>
      <c r="H27" s="11">
        <v>400</v>
      </c>
      <c r="I27" s="11"/>
      <c r="J27" s="68">
        <f t="shared" si="0"/>
        <v>655</v>
      </c>
    </row>
    <row r="28" spans="1:10" ht="15" x14ac:dyDescent="0.25">
      <c r="A28" s="41">
        <v>24</v>
      </c>
      <c r="B28" s="26" t="s">
        <v>104</v>
      </c>
      <c r="C28" s="11">
        <v>340</v>
      </c>
      <c r="D28" s="11"/>
      <c r="E28" s="11"/>
      <c r="F28" s="11"/>
      <c r="G28" s="11">
        <v>300</v>
      </c>
      <c r="H28" s="11"/>
      <c r="I28" s="11"/>
      <c r="J28" s="68">
        <f t="shared" si="0"/>
        <v>640</v>
      </c>
    </row>
    <row r="29" spans="1:10" ht="15" x14ac:dyDescent="0.25">
      <c r="A29" s="41">
        <v>25</v>
      </c>
      <c r="B29" s="26" t="s">
        <v>8</v>
      </c>
      <c r="C29" s="11"/>
      <c r="D29" s="11">
        <v>680</v>
      </c>
      <c r="E29" s="11"/>
      <c r="F29" s="11">
        <v>400</v>
      </c>
      <c r="G29" s="11"/>
      <c r="H29" s="11"/>
      <c r="I29" s="11"/>
      <c r="J29" s="68">
        <f>SUM(C30:I30)</f>
        <v>595</v>
      </c>
    </row>
    <row r="30" spans="1:10" ht="15" x14ac:dyDescent="0.25">
      <c r="A30" s="41">
        <v>25</v>
      </c>
      <c r="B30" s="26" t="s">
        <v>22</v>
      </c>
      <c r="C30" s="11"/>
      <c r="D30" s="11">
        <v>595</v>
      </c>
      <c r="E30" s="11"/>
      <c r="F30" s="11"/>
      <c r="G30" s="11"/>
      <c r="H30" s="11"/>
      <c r="I30" s="11"/>
      <c r="J30" s="68">
        <f t="shared" ref="J30:J55" si="1">SUM(C30:I30)</f>
        <v>595</v>
      </c>
    </row>
    <row r="31" spans="1:10" ht="15" x14ac:dyDescent="0.25">
      <c r="A31" s="41">
        <v>25</v>
      </c>
      <c r="B31" s="26" t="s">
        <v>113</v>
      </c>
      <c r="C31" s="11"/>
      <c r="D31" s="11"/>
      <c r="E31" s="11"/>
      <c r="F31" s="11"/>
      <c r="G31" s="11">
        <v>300</v>
      </c>
      <c r="H31" s="11"/>
      <c r="I31" s="11">
        <v>255</v>
      </c>
      <c r="J31" s="68">
        <f t="shared" si="1"/>
        <v>555</v>
      </c>
    </row>
    <row r="32" spans="1:10" ht="15" x14ac:dyDescent="0.25">
      <c r="A32" s="41">
        <v>28</v>
      </c>
      <c r="B32" s="26" t="s">
        <v>17</v>
      </c>
      <c r="C32" s="11"/>
      <c r="D32" s="11"/>
      <c r="E32" s="11"/>
      <c r="F32" s="11">
        <v>520</v>
      </c>
      <c r="G32" s="11"/>
      <c r="H32" s="11"/>
      <c r="I32" s="11"/>
      <c r="J32" s="68">
        <f t="shared" si="1"/>
        <v>520</v>
      </c>
    </row>
    <row r="33" spans="1:10" ht="15" x14ac:dyDescent="0.25">
      <c r="A33" s="41">
        <v>29</v>
      </c>
      <c r="B33" s="26" t="s">
        <v>41</v>
      </c>
      <c r="C33" s="11"/>
      <c r="D33" s="11">
        <v>467</v>
      </c>
      <c r="E33" s="11"/>
      <c r="F33" s="11"/>
      <c r="G33" s="11"/>
      <c r="H33" s="11"/>
      <c r="I33" s="11"/>
      <c r="J33" s="68">
        <f t="shared" si="1"/>
        <v>467</v>
      </c>
    </row>
    <row r="34" spans="1:10" ht="15" x14ac:dyDescent="0.25">
      <c r="A34" s="41">
        <v>30</v>
      </c>
      <c r="B34" s="26" t="s">
        <v>46</v>
      </c>
      <c r="C34" s="11"/>
      <c r="D34" s="11">
        <v>425</v>
      </c>
      <c r="E34" s="11"/>
      <c r="F34" s="11"/>
      <c r="G34" s="11"/>
      <c r="H34" s="11"/>
      <c r="I34" s="11"/>
      <c r="J34" s="68">
        <f t="shared" si="1"/>
        <v>425</v>
      </c>
    </row>
    <row r="35" spans="1:10" ht="15" x14ac:dyDescent="0.25">
      <c r="A35" s="41">
        <v>31</v>
      </c>
      <c r="B35" s="26" t="s">
        <v>208</v>
      </c>
      <c r="C35" s="11"/>
      <c r="D35" s="11"/>
      <c r="E35" s="11"/>
      <c r="F35" s="11">
        <v>380</v>
      </c>
      <c r="G35" s="11"/>
      <c r="H35" s="11"/>
      <c r="I35" s="11"/>
      <c r="J35" s="68">
        <f t="shared" si="1"/>
        <v>380</v>
      </c>
    </row>
    <row r="36" spans="1:10" ht="15" x14ac:dyDescent="0.25">
      <c r="A36" s="41">
        <v>32</v>
      </c>
      <c r="B36" s="26" t="s">
        <v>44</v>
      </c>
      <c r="C36" s="11"/>
      <c r="D36" s="11"/>
      <c r="E36" s="11"/>
      <c r="F36" s="11"/>
      <c r="G36" s="11"/>
      <c r="H36" s="11"/>
      <c r="I36" s="11">
        <v>340</v>
      </c>
      <c r="J36" s="68">
        <f t="shared" si="1"/>
        <v>340</v>
      </c>
    </row>
    <row r="37" spans="1:10" ht="15" x14ac:dyDescent="0.25">
      <c r="A37" s="41">
        <v>32</v>
      </c>
      <c r="B37" s="26" t="s">
        <v>13</v>
      </c>
      <c r="C37" s="11"/>
      <c r="D37" s="11"/>
      <c r="E37" s="11">
        <v>340</v>
      </c>
      <c r="F37" s="11"/>
      <c r="G37" s="11"/>
      <c r="H37" s="11"/>
      <c r="I37" s="11"/>
      <c r="J37" s="68">
        <f t="shared" si="1"/>
        <v>340</v>
      </c>
    </row>
    <row r="38" spans="1:10" ht="15" x14ac:dyDescent="0.25">
      <c r="A38" s="41">
        <v>32</v>
      </c>
      <c r="B38" s="26" t="s">
        <v>203</v>
      </c>
      <c r="C38" s="11"/>
      <c r="D38" s="11"/>
      <c r="E38" s="11"/>
      <c r="F38" s="11"/>
      <c r="G38" s="11"/>
      <c r="H38" s="11"/>
      <c r="I38" s="11">
        <v>340</v>
      </c>
      <c r="J38" s="68">
        <f t="shared" si="1"/>
        <v>340</v>
      </c>
    </row>
    <row r="39" spans="1:10" ht="15" x14ac:dyDescent="0.25">
      <c r="A39" s="41">
        <v>35</v>
      </c>
      <c r="B39" s="26" t="s">
        <v>62</v>
      </c>
      <c r="C39" s="11"/>
      <c r="D39" s="11"/>
      <c r="E39" s="11"/>
      <c r="F39" s="11">
        <v>330</v>
      </c>
      <c r="G39" s="11"/>
      <c r="H39" s="11"/>
      <c r="I39" s="11"/>
      <c r="J39" s="68">
        <f t="shared" si="1"/>
        <v>330</v>
      </c>
    </row>
    <row r="40" spans="1:10" ht="15" x14ac:dyDescent="0.25">
      <c r="A40" s="41">
        <v>36</v>
      </c>
      <c r="B40" s="26" t="s">
        <v>113</v>
      </c>
      <c r="C40" s="37"/>
      <c r="D40" s="37"/>
      <c r="E40" s="37"/>
      <c r="F40" s="37"/>
      <c r="G40" s="37"/>
      <c r="H40" s="11">
        <v>300</v>
      </c>
      <c r="I40" s="37"/>
      <c r="J40" s="68">
        <f t="shared" si="1"/>
        <v>300</v>
      </c>
    </row>
    <row r="41" spans="1:10" ht="15" x14ac:dyDescent="0.25">
      <c r="A41" s="41">
        <v>36</v>
      </c>
      <c r="B41" s="26" t="s">
        <v>60</v>
      </c>
      <c r="C41" s="11"/>
      <c r="D41" s="11"/>
      <c r="E41" s="11"/>
      <c r="F41" s="11">
        <v>300</v>
      </c>
      <c r="G41" s="11"/>
      <c r="H41" s="11"/>
      <c r="I41" s="11"/>
      <c r="J41" s="68">
        <f t="shared" si="1"/>
        <v>300</v>
      </c>
    </row>
    <row r="42" spans="1:10" ht="15" x14ac:dyDescent="0.25">
      <c r="A42" s="41">
        <v>36</v>
      </c>
      <c r="B42" s="26" t="s">
        <v>32</v>
      </c>
      <c r="C42" s="11"/>
      <c r="D42" s="11"/>
      <c r="E42" s="11"/>
      <c r="F42" s="11">
        <v>300</v>
      </c>
      <c r="G42" s="11"/>
      <c r="H42" s="11"/>
      <c r="I42" s="11"/>
      <c r="J42" s="68">
        <f t="shared" si="1"/>
        <v>300</v>
      </c>
    </row>
    <row r="43" spans="1:10" ht="15" x14ac:dyDescent="0.25">
      <c r="A43" s="41">
        <v>39</v>
      </c>
      <c r="B43" s="26" t="s">
        <v>59</v>
      </c>
      <c r="C43" s="11"/>
      <c r="D43" s="11"/>
      <c r="E43" s="11"/>
      <c r="F43" s="11"/>
      <c r="G43" s="11"/>
      <c r="H43" s="11"/>
      <c r="I43" s="11">
        <v>255</v>
      </c>
      <c r="J43" s="68">
        <f t="shared" si="1"/>
        <v>255</v>
      </c>
    </row>
    <row r="44" spans="1:10" ht="15" x14ac:dyDescent="0.25">
      <c r="A44" s="41">
        <v>39</v>
      </c>
      <c r="B44" s="26" t="s">
        <v>222</v>
      </c>
      <c r="C44" s="11"/>
      <c r="D44" s="11"/>
      <c r="E44" s="11"/>
      <c r="F44" s="11"/>
      <c r="G44" s="11"/>
      <c r="H44" s="11"/>
      <c r="I44" s="11">
        <v>255</v>
      </c>
      <c r="J44" s="68">
        <f t="shared" si="1"/>
        <v>255</v>
      </c>
    </row>
    <row r="45" spans="1:10" ht="15" x14ac:dyDescent="0.25">
      <c r="A45" s="41">
        <v>41</v>
      </c>
      <c r="B45" s="26" t="s">
        <v>42</v>
      </c>
      <c r="C45" s="11"/>
      <c r="D45" s="11">
        <v>212</v>
      </c>
      <c r="E45" s="11"/>
      <c r="F45" s="11"/>
      <c r="G45" s="11"/>
      <c r="H45" s="11"/>
      <c r="I45" s="11"/>
      <c r="J45" s="68">
        <f t="shared" si="1"/>
        <v>212</v>
      </c>
    </row>
    <row r="46" spans="1:10" ht="15" x14ac:dyDescent="0.25">
      <c r="A46" s="41">
        <v>42</v>
      </c>
      <c r="B46" s="26" t="s">
        <v>9</v>
      </c>
      <c r="C46" s="11"/>
      <c r="D46" s="11"/>
      <c r="E46" s="11"/>
      <c r="F46" s="11">
        <v>200</v>
      </c>
      <c r="G46" s="11"/>
      <c r="H46" s="11"/>
      <c r="I46" s="11"/>
      <c r="J46" s="68">
        <f t="shared" si="1"/>
        <v>200</v>
      </c>
    </row>
    <row r="47" spans="1:10" ht="15" x14ac:dyDescent="0.25">
      <c r="A47" s="41">
        <v>43</v>
      </c>
      <c r="B47" s="26" t="s">
        <v>118</v>
      </c>
      <c r="C47" s="11"/>
      <c r="D47" s="11"/>
      <c r="E47" s="11">
        <v>170</v>
      </c>
      <c r="F47" s="11"/>
      <c r="G47" s="11"/>
      <c r="H47" s="11"/>
      <c r="I47" s="11"/>
      <c r="J47" s="68">
        <f t="shared" si="1"/>
        <v>170</v>
      </c>
    </row>
    <row r="48" spans="1:10" ht="15" x14ac:dyDescent="0.25">
      <c r="A48" s="41">
        <v>44</v>
      </c>
      <c r="B48" s="26" t="s">
        <v>23</v>
      </c>
      <c r="C48" s="11"/>
      <c r="D48" s="11"/>
      <c r="E48" s="11"/>
      <c r="F48" s="11">
        <v>150</v>
      </c>
      <c r="G48" s="11"/>
      <c r="H48" s="11"/>
      <c r="I48" s="11"/>
      <c r="J48" s="68">
        <f t="shared" si="1"/>
        <v>150</v>
      </c>
    </row>
    <row r="49" spans="1:10" ht="15" x14ac:dyDescent="0.25">
      <c r="A49" s="41">
        <v>45</v>
      </c>
      <c r="B49" s="26" t="s">
        <v>28</v>
      </c>
      <c r="C49" s="11"/>
      <c r="D49" s="11">
        <v>127</v>
      </c>
      <c r="E49" s="11"/>
      <c r="F49" s="11"/>
      <c r="G49" s="11"/>
      <c r="H49" s="11"/>
      <c r="I49" s="11"/>
      <c r="J49" s="68">
        <f t="shared" si="1"/>
        <v>127</v>
      </c>
    </row>
    <row r="50" spans="1:10" ht="15" x14ac:dyDescent="0.25">
      <c r="A50" s="41">
        <v>45</v>
      </c>
      <c r="B50" s="26" t="s">
        <v>119</v>
      </c>
      <c r="C50" s="11"/>
      <c r="D50" s="11"/>
      <c r="E50" s="11">
        <v>127</v>
      </c>
      <c r="F50" s="11"/>
      <c r="G50" s="11"/>
      <c r="H50" s="11"/>
      <c r="I50" s="11"/>
      <c r="J50" s="68">
        <f t="shared" si="1"/>
        <v>127</v>
      </c>
    </row>
    <row r="51" spans="1:10" ht="15" x14ac:dyDescent="0.25">
      <c r="A51" s="41">
        <v>47</v>
      </c>
      <c r="B51" s="26" t="s">
        <v>39</v>
      </c>
      <c r="C51" s="11"/>
      <c r="D51" s="11"/>
      <c r="E51" s="11"/>
      <c r="F51" s="11">
        <v>100</v>
      </c>
      <c r="G51" s="11"/>
      <c r="H51" s="11"/>
      <c r="I51" s="11"/>
      <c r="J51" s="68">
        <f t="shared" si="1"/>
        <v>100</v>
      </c>
    </row>
    <row r="52" spans="1:10" ht="15" x14ac:dyDescent="0.25">
      <c r="A52" s="41">
        <v>48</v>
      </c>
      <c r="B52" s="26" t="s">
        <v>59</v>
      </c>
      <c r="C52" s="11"/>
      <c r="D52" s="11">
        <v>85</v>
      </c>
      <c r="E52" s="11"/>
      <c r="F52" s="11"/>
      <c r="G52" s="11"/>
      <c r="H52" s="11"/>
      <c r="I52" s="11"/>
      <c r="J52" s="68">
        <f t="shared" si="1"/>
        <v>85</v>
      </c>
    </row>
    <row r="53" spans="1:10" ht="15" x14ac:dyDescent="0.25">
      <c r="A53" s="41">
        <v>49</v>
      </c>
      <c r="B53" s="26" t="s">
        <v>52</v>
      </c>
      <c r="C53" s="11"/>
      <c r="D53" s="11">
        <v>42</v>
      </c>
      <c r="E53" s="11"/>
      <c r="F53" s="11"/>
      <c r="G53" s="11"/>
      <c r="H53" s="11"/>
      <c r="I53" s="11"/>
      <c r="J53" s="68">
        <f t="shared" si="1"/>
        <v>42</v>
      </c>
    </row>
    <row r="54" spans="1:10" ht="15" x14ac:dyDescent="0.25">
      <c r="A54" s="41">
        <v>50</v>
      </c>
      <c r="B54" s="26" t="s">
        <v>229</v>
      </c>
      <c r="C54" s="11"/>
      <c r="D54" s="11"/>
      <c r="E54" s="11"/>
      <c r="F54" s="11">
        <v>40</v>
      </c>
      <c r="G54" s="11"/>
      <c r="H54" s="11"/>
      <c r="I54" s="11"/>
      <c r="J54" s="68">
        <f t="shared" si="1"/>
        <v>40</v>
      </c>
    </row>
    <row r="55" spans="1:10" ht="15" x14ac:dyDescent="0.25">
      <c r="A55" s="41">
        <v>51</v>
      </c>
      <c r="B55" s="26" t="s">
        <v>249</v>
      </c>
      <c r="C55" s="11"/>
      <c r="D55" s="11"/>
      <c r="E55" s="11"/>
      <c r="F55" s="11">
        <v>20</v>
      </c>
      <c r="G55" s="11"/>
      <c r="H55" s="11"/>
      <c r="I55" s="11"/>
      <c r="J55" s="68">
        <f t="shared" si="1"/>
        <v>20</v>
      </c>
    </row>
    <row r="56" spans="1:10" x14ac:dyDescent="0.25">
      <c r="J56" s="5"/>
    </row>
    <row r="57" spans="1:10" x14ac:dyDescent="0.25">
      <c r="J57" s="5"/>
    </row>
    <row r="58" spans="1:10" x14ac:dyDescent="0.25">
      <c r="J58" s="5"/>
    </row>
    <row r="59" spans="1:10" x14ac:dyDescent="0.25">
      <c r="J59" s="5"/>
    </row>
    <row r="60" spans="1:10" x14ac:dyDescent="0.25">
      <c r="J60" s="5"/>
    </row>
    <row r="61" spans="1:10" x14ac:dyDescent="0.25">
      <c r="J61" s="5"/>
    </row>
    <row r="62" spans="1:10" x14ac:dyDescent="0.25">
      <c r="J62" s="5"/>
    </row>
    <row r="63" spans="1:10" x14ac:dyDescent="0.25">
      <c r="J63" s="5"/>
    </row>
    <row r="64" spans="1:10" x14ac:dyDescent="0.25">
      <c r="J64" s="5"/>
    </row>
    <row r="65" spans="10:10" x14ac:dyDescent="0.25">
      <c r="J65" s="5"/>
    </row>
    <row r="66" spans="10:10" x14ac:dyDescent="0.25">
      <c r="J66" s="5"/>
    </row>
    <row r="67" spans="10:10" x14ac:dyDescent="0.25">
      <c r="J67" s="5"/>
    </row>
    <row r="68" spans="10:10" x14ac:dyDescent="0.25">
      <c r="J68" s="5"/>
    </row>
    <row r="69" spans="10:10" x14ac:dyDescent="0.25">
      <c r="J69" s="5"/>
    </row>
    <row r="70" spans="10:10" x14ac:dyDescent="0.25">
      <c r="J70" s="5"/>
    </row>
    <row r="71" spans="10:10" x14ac:dyDescent="0.25">
      <c r="J71" s="5"/>
    </row>
    <row r="72" spans="10:10" x14ac:dyDescent="0.25">
      <c r="J72" s="5"/>
    </row>
    <row r="73" spans="10:10" x14ac:dyDescent="0.25">
      <c r="J73" s="5"/>
    </row>
    <row r="74" spans="10:10" x14ac:dyDescent="0.25">
      <c r="J74" s="5"/>
    </row>
    <row r="75" spans="10:10" x14ac:dyDescent="0.25">
      <c r="J75" s="5"/>
    </row>
    <row r="76" spans="10:10" x14ac:dyDescent="0.25">
      <c r="J76" s="5"/>
    </row>
    <row r="77" spans="10:10" x14ac:dyDescent="0.25">
      <c r="J77" s="5"/>
    </row>
    <row r="78" spans="10:10" x14ac:dyDescent="0.25">
      <c r="J78" s="5"/>
    </row>
    <row r="79" spans="10:10" x14ac:dyDescent="0.25">
      <c r="J79" s="5"/>
    </row>
    <row r="80" spans="10:10" x14ac:dyDescent="0.25">
      <c r="J80" s="5"/>
    </row>
    <row r="81" spans="10:10" x14ac:dyDescent="0.25">
      <c r="J81" s="5"/>
    </row>
    <row r="82" spans="10:10" x14ac:dyDescent="0.25">
      <c r="J82" s="5"/>
    </row>
    <row r="83" spans="10:10" x14ac:dyDescent="0.25">
      <c r="J83" s="5"/>
    </row>
    <row r="84" spans="10:10" x14ac:dyDescent="0.25">
      <c r="J84" s="5"/>
    </row>
    <row r="85" spans="10:10" x14ac:dyDescent="0.25">
      <c r="J85" s="5"/>
    </row>
  </sheetData>
  <sortState ref="A6:J55">
    <sortCondition descending="1" ref="J6:J55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ht="17.399999999999999" x14ac:dyDescent="0.3">
      <c r="A2" s="6"/>
      <c r="B2" s="7" t="s">
        <v>102</v>
      </c>
      <c r="C2" s="8"/>
      <c r="D2" s="8"/>
      <c r="E2" s="8"/>
      <c r="F2" s="8"/>
      <c r="G2" s="6"/>
    </row>
    <row r="3" spans="1:7" ht="13.95" customHeight="1" thickBot="1" x14ac:dyDescent="0.35">
      <c r="A3" s="6"/>
      <c r="B3" s="7"/>
      <c r="C3" s="8"/>
      <c r="D3" s="8"/>
      <c r="E3" s="8"/>
      <c r="F3" s="8"/>
      <c r="G3" s="6"/>
    </row>
    <row r="4" spans="1:7" ht="29.25" customHeight="1" thickBot="1" x14ac:dyDescent="0.3">
      <c r="A4" s="19" t="s">
        <v>67</v>
      </c>
      <c r="B4" s="20" t="s">
        <v>0</v>
      </c>
      <c r="C4" s="20" t="s">
        <v>48</v>
      </c>
      <c r="D4" s="20" t="s">
        <v>77</v>
      </c>
      <c r="E4" s="20" t="s">
        <v>49</v>
      </c>
      <c r="F4" s="20" t="s">
        <v>63</v>
      </c>
      <c r="G4" s="9" t="s">
        <v>1</v>
      </c>
    </row>
    <row r="5" spans="1:7" ht="13.8" x14ac:dyDescent="0.25">
      <c r="A5" s="21">
        <v>1</v>
      </c>
      <c r="B5" s="56" t="s">
        <v>47</v>
      </c>
      <c r="C5" s="10">
        <v>2030</v>
      </c>
      <c r="D5" s="18">
        <v>3720</v>
      </c>
      <c r="E5" s="13">
        <v>1524</v>
      </c>
      <c r="F5" s="13">
        <v>88</v>
      </c>
      <c r="G5" s="14">
        <f t="shared" ref="G5:G36" si="0">SUM(C5:F5)</f>
        <v>7362</v>
      </c>
    </row>
    <row r="6" spans="1:7" ht="13.8" x14ac:dyDescent="0.25">
      <c r="A6" s="23">
        <v>2</v>
      </c>
      <c r="B6" s="24" t="s">
        <v>15</v>
      </c>
      <c r="C6" s="11">
        <v>1350</v>
      </c>
      <c r="D6" s="15">
        <v>1992</v>
      </c>
      <c r="E6" s="16">
        <v>2316</v>
      </c>
      <c r="F6" s="16">
        <v>1564</v>
      </c>
      <c r="G6" s="17">
        <f t="shared" si="0"/>
        <v>7222</v>
      </c>
    </row>
    <row r="7" spans="1:7" ht="13.8" x14ac:dyDescent="0.25">
      <c r="A7" s="23">
        <v>3</v>
      </c>
      <c r="B7" s="26" t="s">
        <v>4</v>
      </c>
      <c r="C7" s="11">
        <v>450</v>
      </c>
      <c r="D7" s="15">
        <v>2648</v>
      </c>
      <c r="E7" s="16">
        <v>1890</v>
      </c>
      <c r="F7" s="16">
        <v>468</v>
      </c>
      <c r="G7" s="17">
        <f t="shared" si="0"/>
        <v>5456</v>
      </c>
    </row>
    <row r="8" spans="1:7" ht="13.8" x14ac:dyDescent="0.25">
      <c r="A8" s="21">
        <v>4</v>
      </c>
      <c r="B8" s="25" t="s">
        <v>2</v>
      </c>
      <c r="C8" s="15">
        <v>2830</v>
      </c>
      <c r="D8" s="15">
        <v>536</v>
      </c>
      <c r="E8" s="16">
        <v>804</v>
      </c>
      <c r="F8" s="16">
        <v>960</v>
      </c>
      <c r="G8" s="17">
        <f t="shared" si="0"/>
        <v>5130</v>
      </c>
    </row>
    <row r="9" spans="1:7" ht="13.8" x14ac:dyDescent="0.25">
      <c r="A9" s="23">
        <v>5</v>
      </c>
      <c r="B9" s="24" t="s">
        <v>41</v>
      </c>
      <c r="C9" s="11">
        <v>60</v>
      </c>
      <c r="D9" s="15">
        <v>896</v>
      </c>
      <c r="E9" s="16">
        <v>1140</v>
      </c>
      <c r="F9" s="16">
        <v>724</v>
      </c>
      <c r="G9" s="17">
        <f t="shared" si="0"/>
        <v>2820</v>
      </c>
    </row>
    <row r="10" spans="1:7" ht="13.8" x14ac:dyDescent="0.25">
      <c r="A10" s="23">
        <v>6</v>
      </c>
      <c r="B10" s="24" t="s">
        <v>43</v>
      </c>
      <c r="C10" s="11">
        <v>130</v>
      </c>
      <c r="D10" s="15">
        <v>96</v>
      </c>
      <c r="E10" s="16">
        <v>444</v>
      </c>
      <c r="F10" s="16">
        <v>872</v>
      </c>
      <c r="G10" s="17">
        <f t="shared" si="0"/>
        <v>1542</v>
      </c>
    </row>
    <row r="11" spans="1:7" ht="13.8" x14ac:dyDescent="0.25">
      <c r="A11" s="21">
        <v>7</v>
      </c>
      <c r="B11" s="24" t="s">
        <v>55</v>
      </c>
      <c r="C11" s="11"/>
      <c r="D11" s="15">
        <v>344</v>
      </c>
      <c r="E11" s="16">
        <v>660</v>
      </c>
      <c r="F11" s="16">
        <v>272</v>
      </c>
      <c r="G11" s="17">
        <f t="shared" si="0"/>
        <v>1276</v>
      </c>
    </row>
    <row r="12" spans="1:7" ht="13.8" x14ac:dyDescent="0.25">
      <c r="A12" s="23">
        <v>8</v>
      </c>
      <c r="B12" s="24" t="s">
        <v>44</v>
      </c>
      <c r="C12" s="11">
        <v>340</v>
      </c>
      <c r="D12" s="15">
        <v>368</v>
      </c>
      <c r="E12" s="16"/>
      <c r="F12" s="16">
        <v>500</v>
      </c>
      <c r="G12" s="17">
        <f t="shared" si="0"/>
        <v>1208</v>
      </c>
    </row>
    <row r="13" spans="1:7" ht="13.8" x14ac:dyDescent="0.25">
      <c r="A13" s="23">
        <v>9</v>
      </c>
      <c r="B13" s="24" t="s">
        <v>30</v>
      </c>
      <c r="C13" s="11"/>
      <c r="D13" s="15">
        <v>584</v>
      </c>
      <c r="E13" s="16">
        <v>516</v>
      </c>
      <c r="F13" s="16">
        <v>64</v>
      </c>
      <c r="G13" s="17">
        <f t="shared" si="0"/>
        <v>1164</v>
      </c>
    </row>
    <row r="14" spans="1:7" ht="13.8" x14ac:dyDescent="0.25">
      <c r="A14" s="21">
        <v>10</v>
      </c>
      <c r="B14" s="24" t="s">
        <v>6</v>
      </c>
      <c r="C14" s="11">
        <v>40</v>
      </c>
      <c r="D14" s="15">
        <v>424</v>
      </c>
      <c r="E14" s="16">
        <v>228</v>
      </c>
      <c r="F14" s="16">
        <v>368</v>
      </c>
      <c r="G14" s="17">
        <f t="shared" si="0"/>
        <v>1060</v>
      </c>
    </row>
    <row r="15" spans="1:7" ht="13.8" x14ac:dyDescent="0.25">
      <c r="A15" s="23">
        <v>11</v>
      </c>
      <c r="B15" s="26" t="s">
        <v>14</v>
      </c>
      <c r="C15" s="11">
        <v>160</v>
      </c>
      <c r="D15" s="15">
        <v>288</v>
      </c>
      <c r="E15" s="16">
        <v>48</v>
      </c>
      <c r="F15" s="16">
        <v>504</v>
      </c>
      <c r="G15" s="17">
        <f t="shared" si="0"/>
        <v>1000</v>
      </c>
    </row>
    <row r="16" spans="1:7" ht="13.8" x14ac:dyDescent="0.25">
      <c r="A16" s="23">
        <v>12</v>
      </c>
      <c r="B16" s="24" t="s">
        <v>11</v>
      </c>
      <c r="C16" s="11">
        <v>280</v>
      </c>
      <c r="D16" s="15">
        <v>544</v>
      </c>
      <c r="E16" s="16">
        <v>60</v>
      </c>
      <c r="F16" s="16">
        <v>100</v>
      </c>
      <c r="G16" s="17">
        <f t="shared" si="0"/>
        <v>984</v>
      </c>
    </row>
    <row r="17" spans="1:7" ht="13.8" x14ac:dyDescent="0.25">
      <c r="A17" s="21">
        <v>13</v>
      </c>
      <c r="B17" s="28" t="s">
        <v>17</v>
      </c>
      <c r="C17" s="12">
        <v>300</v>
      </c>
      <c r="D17" s="15">
        <v>296</v>
      </c>
      <c r="E17" s="16">
        <v>198</v>
      </c>
      <c r="F17" s="16">
        <v>168</v>
      </c>
      <c r="G17" s="17">
        <f t="shared" si="0"/>
        <v>962</v>
      </c>
    </row>
    <row r="18" spans="1:7" ht="13.8" x14ac:dyDescent="0.25">
      <c r="A18" s="23">
        <v>14</v>
      </c>
      <c r="B18" s="27" t="s">
        <v>27</v>
      </c>
      <c r="C18" s="11"/>
      <c r="D18" s="15">
        <v>520</v>
      </c>
      <c r="E18" s="16">
        <v>414</v>
      </c>
      <c r="F18" s="16"/>
      <c r="G18" s="17">
        <f t="shared" si="0"/>
        <v>934</v>
      </c>
    </row>
    <row r="19" spans="1:7" ht="13.8" x14ac:dyDescent="0.25">
      <c r="A19" s="23">
        <v>15</v>
      </c>
      <c r="B19" s="26" t="s">
        <v>3</v>
      </c>
      <c r="C19" s="11">
        <v>140</v>
      </c>
      <c r="D19" s="15">
        <v>304</v>
      </c>
      <c r="E19" s="16">
        <v>264</v>
      </c>
      <c r="F19" s="16">
        <v>80</v>
      </c>
      <c r="G19" s="17">
        <f t="shared" si="0"/>
        <v>788</v>
      </c>
    </row>
    <row r="20" spans="1:7" ht="13.8" x14ac:dyDescent="0.25">
      <c r="A20" s="21">
        <v>16</v>
      </c>
      <c r="B20" s="26" t="s">
        <v>31</v>
      </c>
      <c r="C20" s="11">
        <v>50</v>
      </c>
      <c r="D20" s="15">
        <v>584</v>
      </c>
      <c r="E20" s="16"/>
      <c r="F20" s="16">
        <v>116</v>
      </c>
      <c r="G20" s="17">
        <f t="shared" si="0"/>
        <v>750</v>
      </c>
    </row>
    <row r="21" spans="1:7" ht="13.8" x14ac:dyDescent="0.25">
      <c r="A21" s="23">
        <v>17</v>
      </c>
      <c r="B21" s="26" t="s">
        <v>9</v>
      </c>
      <c r="C21" s="11"/>
      <c r="D21" s="15">
        <v>168</v>
      </c>
      <c r="E21" s="16">
        <v>330</v>
      </c>
      <c r="F21" s="16">
        <v>136</v>
      </c>
      <c r="G21" s="17">
        <f t="shared" si="0"/>
        <v>634</v>
      </c>
    </row>
    <row r="22" spans="1:7" ht="13.8" x14ac:dyDescent="0.25">
      <c r="A22" s="23">
        <v>18</v>
      </c>
      <c r="B22" s="24" t="s">
        <v>12</v>
      </c>
      <c r="C22" s="11"/>
      <c r="D22" s="15">
        <v>176</v>
      </c>
      <c r="E22" s="16">
        <v>132</v>
      </c>
      <c r="F22" s="16">
        <v>312</v>
      </c>
      <c r="G22" s="17">
        <f t="shared" si="0"/>
        <v>620</v>
      </c>
    </row>
    <row r="23" spans="1:7" ht="13.8" x14ac:dyDescent="0.25">
      <c r="A23" s="21">
        <v>19</v>
      </c>
      <c r="B23" s="24" t="s">
        <v>7</v>
      </c>
      <c r="C23" s="11">
        <v>320</v>
      </c>
      <c r="D23" s="15"/>
      <c r="E23" s="16"/>
      <c r="F23" s="16">
        <v>268</v>
      </c>
      <c r="G23" s="17">
        <f t="shared" si="0"/>
        <v>588</v>
      </c>
    </row>
    <row r="24" spans="1:7" ht="13.8" x14ac:dyDescent="0.25">
      <c r="A24" s="23">
        <v>20</v>
      </c>
      <c r="B24" s="24" t="s">
        <v>64</v>
      </c>
      <c r="C24" s="11">
        <v>50</v>
      </c>
      <c r="D24" s="15">
        <v>280</v>
      </c>
      <c r="E24" s="16">
        <v>162</v>
      </c>
      <c r="F24" s="16">
        <v>80</v>
      </c>
      <c r="G24" s="17">
        <f t="shared" si="0"/>
        <v>572</v>
      </c>
    </row>
    <row r="25" spans="1:7" ht="13.8" x14ac:dyDescent="0.25">
      <c r="A25" s="23">
        <v>21</v>
      </c>
      <c r="B25" s="24" t="s">
        <v>18</v>
      </c>
      <c r="C25" s="11"/>
      <c r="D25" s="15">
        <v>176</v>
      </c>
      <c r="E25" s="16">
        <v>264</v>
      </c>
      <c r="F25" s="16">
        <v>96</v>
      </c>
      <c r="G25" s="17">
        <f t="shared" si="0"/>
        <v>536</v>
      </c>
    </row>
    <row r="26" spans="1:7" ht="13.8" x14ac:dyDescent="0.25">
      <c r="A26" s="21">
        <v>22</v>
      </c>
      <c r="B26" s="24" t="s">
        <v>34</v>
      </c>
      <c r="C26" s="11">
        <v>380</v>
      </c>
      <c r="D26" s="15"/>
      <c r="E26" s="16">
        <v>102</v>
      </c>
      <c r="F26" s="16">
        <v>48</v>
      </c>
      <c r="G26" s="17">
        <f t="shared" si="0"/>
        <v>530</v>
      </c>
    </row>
    <row r="27" spans="1:7" ht="13.8" x14ac:dyDescent="0.25">
      <c r="A27" s="23">
        <v>23</v>
      </c>
      <c r="B27" s="25" t="s">
        <v>22</v>
      </c>
      <c r="C27" s="15">
        <v>500</v>
      </c>
      <c r="D27" s="15"/>
      <c r="E27" s="16"/>
      <c r="F27" s="16"/>
      <c r="G27" s="17">
        <f t="shared" si="0"/>
        <v>500</v>
      </c>
    </row>
    <row r="28" spans="1:7" ht="13.8" x14ac:dyDescent="0.25">
      <c r="A28" s="23">
        <v>24</v>
      </c>
      <c r="B28" s="25" t="s">
        <v>24</v>
      </c>
      <c r="C28" s="15">
        <v>130</v>
      </c>
      <c r="D28" s="15">
        <v>160</v>
      </c>
      <c r="E28" s="16">
        <v>180</v>
      </c>
      <c r="F28" s="16"/>
      <c r="G28" s="17">
        <f t="shared" si="0"/>
        <v>470</v>
      </c>
    </row>
    <row r="29" spans="1:7" ht="13.8" x14ac:dyDescent="0.25">
      <c r="A29" s="21">
        <v>25</v>
      </c>
      <c r="B29" s="25" t="s">
        <v>23</v>
      </c>
      <c r="C29" s="15"/>
      <c r="D29" s="15">
        <v>216</v>
      </c>
      <c r="E29" s="16">
        <v>90</v>
      </c>
      <c r="F29" s="16">
        <v>120</v>
      </c>
      <c r="G29" s="17">
        <f t="shared" si="0"/>
        <v>426</v>
      </c>
    </row>
    <row r="30" spans="1:7" ht="13.8" x14ac:dyDescent="0.25">
      <c r="A30" s="23">
        <v>26</v>
      </c>
      <c r="B30" s="25" t="s">
        <v>208</v>
      </c>
      <c r="C30" s="16"/>
      <c r="D30" s="16"/>
      <c r="E30" s="16">
        <v>420</v>
      </c>
      <c r="F30" s="16"/>
      <c r="G30" s="17">
        <f t="shared" si="0"/>
        <v>420</v>
      </c>
    </row>
    <row r="31" spans="1:7" ht="13.8" x14ac:dyDescent="0.25">
      <c r="A31" s="23">
        <v>27</v>
      </c>
      <c r="B31" s="28" t="s">
        <v>52</v>
      </c>
      <c r="C31" s="12">
        <v>160</v>
      </c>
      <c r="D31" s="15">
        <v>104</v>
      </c>
      <c r="E31" s="16">
        <v>48</v>
      </c>
      <c r="F31" s="16">
        <v>76</v>
      </c>
      <c r="G31" s="17">
        <f t="shared" si="0"/>
        <v>388</v>
      </c>
    </row>
    <row r="32" spans="1:7" ht="13.8" x14ac:dyDescent="0.25">
      <c r="A32" s="21">
        <v>28</v>
      </c>
      <c r="B32" s="26" t="s">
        <v>53</v>
      </c>
      <c r="C32" s="11">
        <v>190</v>
      </c>
      <c r="D32" s="15">
        <v>96</v>
      </c>
      <c r="E32" s="16">
        <v>72</v>
      </c>
      <c r="F32" s="16">
        <v>28</v>
      </c>
      <c r="G32" s="17">
        <f t="shared" si="0"/>
        <v>386</v>
      </c>
    </row>
    <row r="33" spans="1:7" ht="13.8" x14ac:dyDescent="0.25">
      <c r="A33" s="23">
        <v>29</v>
      </c>
      <c r="B33" s="25" t="s">
        <v>10</v>
      </c>
      <c r="C33" s="15">
        <v>110</v>
      </c>
      <c r="D33" s="15"/>
      <c r="E33" s="16">
        <v>168</v>
      </c>
      <c r="F33" s="16">
        <v>92</v>
      </c>
      <c r="G33" s="17">
        <f t="shared" si="0"/>
        <v>370</v>
      </c>
    </row>
    <row r="34" spans="1:7" ht="13.8" x14ac:dyDescent="0.25">
      <c r="A34" s="23">
        <v>30</v>
      </c>
      <c r="B34" s="25" t="s">
        <v>56</v>
      </c>
      <c r="C34" s="15"/>
      <c r="D34" s="15">
        <v>80</v>
      </c>
      <c r="E34" s="16">
        <v>204</v>
      </c>
      <c r="F34" s="16">
        <v>84</v>
      </c>
      <c r="G34" s="17">
        <f t="shared" si="0"/>
        <v>368</v>
      </c>
    </row>
    <row r="35" spans="1:7" ht="13.8" x14ac:dyDescent="0.25">
      <c r="A35" s="21">
        <v>31</v>
      </c>
      <c r="B35" s="25" t="s">
        <v>32</v>
      </c>
      <c r="C35" s="15"/>
      <c r="D35" s="15">
        <v>352</v>
      </c>
      <c r="E35" s="16"/>
      <c r="F35" s="16"/>
      <c r="G35" s="17">
        <f t="shared" si="0"/>
        <v>352</v>
      </c>
    </row>
    <row r="36" spans="1:7" ht="13.8" x14ac:dyDescent="0.25">
      <c r="A36" s="23">
        <v>32</v>
      </c>
      <c r="B36" s="25" t="s">
        <v>119</v>
      </c>
      <c r="C36" s="15">
        <v>70</v>
      </c>
      <c r="D36" s="15">
        <v>152</v>
      </c>
      <c r="E36" s="16">
        <v>126</v>
      </c>
      <c r="F36" s="16"/>
      <c r="G36" s="17">
        <f t="shared" si="0"/>
        <v>348</v>
      </c>
    </row>
    <row r="37" spans="1:7" ht="13.8" x14ac:dyDescent="0.25">
      <c r="A37" s="23">
        <v>33</v>
      </c>
      <c r="B37" s="28" t="s">
        <v>206</v>
      </c>
      <c r="C37" s="12"/>
      <c r="D37" s="15">
        <v>152</v>
      </c>
      <c r="E37" s="16">
        <v>186</v>
      </c>
      <c r="F37" s="16"/>
      <c r="G37" s="17">
        <f t="shared" ref="G37:G68" si="1">SUM(C37:F37)</f>
        <v>338</v>
      </c>
    </row>
    <row r="38" spans="1:7" ht="13.8" x14ac:dyDescent="0.25">
      <c r="A38" s="21">
        <v>33</v>
      </c>
      <c r="B38" s="25" t="s">
        <v>33</v>
      </c>
      <c r="C38" s="16">
        <v>50</v>
      </c>
      <c r="D38" s="16"/>
      <c r="E38" s="16">
        <v>264</v>
      </c>
      <c r="F38" s="16">
        <v>24</v>
      </c>
      <c r="G38" s="17">
        <f t="shared" si="1"/>
        <v>338</v>
      </c>
    </row>
    <row r="39" spans="1:7" ht="13.8" x14ac:dyDescent="0.25">
      <c r="A39" s="23">
        <v>35</v>
      </c>
      <c r="B39" s="25" t="s">
        <v>38</v>
      </c>
      <c r="C39" s="15">
        <v>250</v>
      </c>
      <c r="D39" s="15"/>
      <c r="E39" s="16">
        <v>48</v>
      </c>
      <c r="F39" s="16">
        <v>20</v>
      </c>
      <c r="G39" s="17">
        <f t="shared" si="1"/>
        <v>318</v>
      </c>
    </row>
    <row r="40" spans="1:7" ht="13.8" x14ac:dyDescent="0.25">
      <c r="A40" s="23">
        <v>36</v>
      </c>
      <c r="B40" s="26" t="s">
        <v>65</v>
      </c>
      <c r="C40" s="11"/>
      <c r="D40" s="15">
        <v>88</v>
      </c>
      <c r="E40" s="16">
        <v>186</v>
      </c>
      <c r="F40" s="16"/>
      <c r="G40" s="17">
        <f t="shared" si="1"/>
        <v>274</v>
      </c>
    </row>
    <row r="41" spans="1:7" ht="13.8" x14ac:dyDescent="0.25">
      <c r="A41" s="21">
        <v>37</v>
      </c>
      <c r="B41" s="28" t="s">
        <v>16</v>
      </c>
      <c r="C41" s="12"/>
      <c r="D41" s="15">
        <v>208</v>
      </c>
      <c r="E41" s="16"/>
      <c r="F41" s="16">
        <v>56</v>
      </c>
      <c r="G41" s="17">
        <f t="shared" si="1"/>
        <v>264</v>
      </c>
    </row>
    <row r="42" spans="1:7" ht="13.8" x14ac:dyDescent="0.25">
      <c r="A42" s="23">
        <v>38</v>
      </c>
      <c r="B42" s="24" t="s">
        <v>13</v>
      </c>
      <c r="C42" s="11">
        <v>40</v>
      </c>
      <c r="D42" s="15">
        <v>168</v>
      </c>
      <c r="E42" s="16"/>
      <c r="F42" s="16">
        <v>48</v>
      </c>
      <c r="G42" s="17">
        <f t="shared" si="1"/>
        <v>256</v>
      </c>
    </row>
    <row r="43" spans="1:7" ht="13.8" x14ac:dyDescent="0.25">
      <c r="A43" s="23">
        <v>39</v>
      </c>
      <c r="B43" s="25" t="s">
        <v>36</v>
      </c>
      <c r="C43" s="15">
        <v>250</v>
      </c>
      <c r="D43" s="15"/>
      <c r="E43" s="16"/>
      <c r="F43" s="16"/>
      <c r="G43" s="17">
        <f t="shared" si="1"/>
        <v>250</v>
      </c>
    </row>
    <row r="44" spans="1:7" ht="13.8" x14ac:dyDescent="0.25">
      <c r="A44" s="21">
        <v>40</v>
      </c>
      <c r="B44" s="24" t="s">
        <v>60</v>
      </c>
      <c r="C44" s="11"/>
      <c r="D44" s="15">
        <v>120</v>
      </c>
      <c r="E44" s="16">
        <v>126</v>
      </c>
      <c r="F44" s="16"/>
      <c r="G44" s="17">
        <f t="shared" si="1"/>
        <v>246</v>
      </c>
    </row>
    <row r="45" spans="1:7" ht="13.8" x14ac:dyDescent="0.25">
      <c r="A45" s="23">
        <v>41</v>
      </c>
      <c r="B45" s="25" t="s">
        <v>8</v>
      </c>
      <c r="C45" s="15">
        <v>240</v>
      </c>
      <c r="D45" s="15"/>
      <c r="E45" s="16"/>
      <c r="F45" s="16"/>
      <c r="G45" s="17">
        <f t="shared" si="1"/>
        <v>240</v>
      </c>
    </row>
    <row r="46" spans="1:7" ht="13.8" x14ac:dyDescent="0.25">
      <c r="A46" s="23">
        <v>42</v>
      </c>
      <c r="B46" s="25" t="s">
        <v>19</v>
      </c>
      <c r="C46" s="16"/>
      <c r="D46" s="16"/>
      <c r="E46" s="16">
        <v>126</v>
      </c>
      <c r="F46" s="16">
        <v>104</v>
      </c>
      <c r="G46" s="17">
        <f t="shared" si="1"/>
        <v>230</v>
      </c>
    </row>
    <row r="47" spans="1:7" ht="13.8" x14ac:dyDescent="0.25">
      <c r="A47" s="21">
        <v>43</v>
      </c>
      <c r="B47" s="25" t="s">
        <v>58</v>
      </c>
      <c r="C47" s="15">
        <v>40</v>
      </c>
      <c r="D47" s="15">
        <v>80</v>
      </c>
      <c r="E47" s="16">
        <v>42</v>
      </c>
      <c r="F47" s="16">
        <v>56</v>
      </c>
      <c r="G47" s="17">
        <f t="shared" si="1"/>
        <v>218</v>
      </c>
    </row>
    <row r="48" spans="1:7" ht="13.8" x14ac:dyDescent="0.25">
      <c r="A48" s="23">
        <v>44</v>
      </c>
      <c r="B48" s="25" t="s">
        <v>204</v>
      </c>
      <c r="C48" s="16"/>
      <c r="D48" s="16"/>
      <c r="E48" s="16">
        <v>210</v>
      </c>
      <c r="F48" s="16"/>
      <c r="G48" s="17">
        <f t="shared" si="1"/>
        <v>210</v>
      </c>
    </row>
    <row r="49" spans="1:7" ht="13.8" x14ac:dyDescent="0.25">
      <c r="A49" s="23">
        <v>45</v>
      </c>
      <c r="B49" s="26" t="s">
        <v>20</v>
      </c>
      <c r="C49" s="11"/>
      <c r="D49" s="15">
        <v>208</v>
      </c>
      <c r="E49" s="16"/>
      <c r="F49" s="16"/>
      <c r="G49" s="17">
        <f t="shared" si="1"/>
        <v>208</v>
      </c>
    </row>
    <row r="50" spans="1:7" ht="13.8" x14ac:dyDescent="0.25">
      <c r="A50" s="21">
        <v>46</v>
      </c>
      <c r="B50" s="25" t="s">
        <v>25</v>
      </c>
      <c r="C50" s="15">
        <v>70</v>
      </c>
      <c r="D50" s="15">
        <v>136</v>
      </c>
      <c r="E50" s="16"/>
      <c r="F50" s="16"/>
      <c r="G50" s="17">
        <f t="shared" si="1"/>
        <v>206</v>
      </c>
    </row>
    <row r="51" spans="1:7" ht="13.8" x14ac:dyDescent="0.25">
      <c r="A51" s="23">
        <v>47</v>
      </c>
      <c r="B51" s="25" t="s">
        <v>66</v>
      </c>
      <c r="C51" s="15"/>
      <c r="D51" s="15">
        <v>96</v>
      </c>
      <c r="E51" s="16"/>
      <c r="F51" s="16">
        <v>92</v>
      </c>
      <c r="G51" s="17">
        <f t="shared" si="1"/>
        <v>188</v>
      </c>
    </row>
    <row r="52" spans="1:7" ht="13.8" x14ac:dyDescent="0.25">
      <c r="A52" s="23">
        <v>48</v>
      </c>
      <c r="B52" s="25" t="s">
        <v>21</v>
      </c>
      <c r="C52" s="15">
        <v>130</v>
      </c>
      <c r="D52" s="15"/>
      <c r="E52" s="16"/>
      <c r="F52" s="16">
        <v>44</v>
      </c>
      <c r="G52" s="17">
        <f t="shared" si="1"/>
        <v>174</v>
      </c>
    </row>
    <row r="53" spans="1:7" ht="13.8" x14ac:dyDescent="0.25">
      <c r="A53" s="21">
        <v>48</v>
      </c>
      <c r="B53" s="25" t="s">
        <v>59</v>
      </c>
      <c r="C53" s="15">
        <v>70</v>
      </c>
      <c r="D53" s="15"/>
      <c r="E53" s="16">
        <v>60</v>
      </c>
      <c r="F53" s="16">
        <v>44</v>
      </c>
      <c r="G53" s="17">
        <f t="shared" si="1"/>
        <v>174</v>
      </c>
    </row>
    <row r="54" spans="1:7" ht="13.8" x14ac:dyDescent="0.25">
      <c r="A54" s="23">
        <v>50</v>
      </c>
      <c r="B54" s="25" t="s">
        <v>37</v>
      </c>
      <c r="C54" s="15"/>
      <c r="D54" s="15">
        <v>72</v>
      </c>
      <c r="E54" s="16"/>
      <c r="F54" s="16">
        <v>100</v>
      </c>
      <c r="G54" s="17">
        <f t="shared" si="1"/>
        <v>172</v>
      </c>
    </row>
    <row r="55" spans="1:7" ht="13.8" x14ac:dyDescent="0.25">
      <c r="A55" s="23">
        <v>51</v>
      </c>
      <c r="B55" s="25" t="s">
        <v>39</v>
      </c>
      <c r="C55" s="16"/>
      <c r="D55" s="16"/>
      <c r="E55" s="16">
        <v>168</v>
      </c>
      <c r="F55" s="16"/>
      <c r="G55" s="17">
        <f t="shared" si="1"/>
        <v>168</v>
      </c>
    </row>
    <row r="56" spans="1:7" ht="13.8" x14ac:dyDescent="0.25">
      <c r="A56" s="21">
        <v>52</v>
      </c>
      <c r="B56" s="25" t="s">
        <v>28</v>
      </c>
      <c r="C56" s="16"/>
      <c r="D56" s="16"/>
      <c r="E56" s="16">
        <v>168</v>
      </c>
      <c r="F56" s="16"/>
      <c r="G56" s="17">
        <f t="shared" si="1"/>
        <v>168</v>
      </c>
    </row>
    <row r="57" spans="1:7" ht="13.8" x14ac:dyDescent="0.25">
      <c r="A57" s="23">
        <v>53</v>
      </c>
      <c r="B57" s="28" t="s">
        <v>117</v>
      </c>
      <c r="C57" s="12"/>
      <c r="D57" s="15">
        <v>112</v>
      </c>
      <c r="E57" s="16">
        <v>54</v>
      </c>
      <c r="F57" s="16"/>
      <c r="G57" s="17">
        <f t="shared" si="1"/>
        <v>166</v>
      </c>
    </row>
    <row r="58" spans="1:7" ht="13.8" x14ac:dyDescent="0.25">
      <c r="A58" s="23">
        <v>54</v>
      </c>
      <c r="B58" s="24" t="s">
        <v>54</v>
      </c>
      <c r="C58" s="11">
        <v>80</v>
      </c>
      <c r="D58" s="15">
        <v>64</v>
      </c>
      <c r="E58" s="16"/>
      <c r="F58" s="16"/>
      <c r="G58" s="17">
        <f t="shared" si="1"/>
        <v>144</v>
      </c>
    </row>
    <row r="59" spans="1:7" ht="13.8" x14ac:dyDescent="0.25">
      <c r="A59" s="21">
        <v>55</v>
      </c>
      <c r="B59" s="24" t="s">
        <v>112</v>
      </c>
      <c r="C59" s="11"/>
      <c r="D59" s="15">
        <v>72</v>
      </c>
      <c r="E59" s="16">
        <v>54</v>
      </c>
      <c r="F59" s="16"/>
      <c r="G59" s="17">
        <f t="shared" si="1"/>
        <v>126</v>
      </c>
    </row>
    <row r="60" spans="1:7" ht="13.8" x14ac:dyDescent="0.25">
      <c r="A60" s="23">
        <v>56</v>
      </c>
      <c r="B60" s="28" t="s">
        <v>207</v>
      </c>
      <c r="C60" s="12"/>
      <c r="D60" s="15">
        <v>120</v>
      </c>
      <c r="E60" s="16"/>
      <c r="F60" s="16"/>
      <c r="G60" s="17">
        <f t="shared" si="1"/>
        <v>120</v>
      </c>
    </row>
    <row r="61" spans="1:7" ht="13.8" x14ac:dyDescent="0.25">
      <c r="A61" s="23">
        <v>56</v>
      </c>
      <c r="B61" s="25" t="s">
        <v>213</v>
      </c>
      <c r="C61" s="15">
        <v>120</v>
      </c>
      <c r="D61" s="15"/>
      <c r="E61" s="15"/>
      <c r="F61" s="15"/>
      <c r="G61" s="17">
        <f t="shared" si="1"/>
        <v>120</v>
      </c>
    </row>
    <row r="62" spans="1:7" ht="13.8" x14ac:dyDescent="0.25">
      <c r="A62" s="21">
        <v>56</v>
      </c>
      <c r="B62" s="25" t="s">
        <v>42</v>
      </c>
      <c r="C62" s="15"/>
      <c r="D62" s="15"/>
      <c r="E62" s="15"/>
      <c r="F62" s="15">
        <v>120</v>
      </c>
      <c r="G62" s="17">
        <f t="shared" si="1"/>
        <v>120</v>
      </c>
    </row>
    <row r="63" spans="1:7" ht="13.8" x14ac:dyDescent="0.25">
      <c r="A63" s="23">
        <v>59</v>
      </c>
      <c r="B63" s="25" t="s">
        <v>214</v>
      </c>
      <c r="C63" s="15">
        <v>110</v>
      </c>
      <c r="D63" s="15"/>
      <c r="E63" s="15"/>
      <c r="F63" s="15"/>
      <c r="G63" s="17">
        <f t="shared" si="1"/>
        <v>110</v>
      </c>
    </row>
    <row r="64" spans="1:7" ht="13.8" x14ac:dyDescent="0.25">
      <c r="A64" s="23">
        <v>60</v>
      </c>
      <c r="B64" s="25" t="s">
        <v>29</v>
      </c>
      <c r="C64" s="15">
        <v>100</v>
      </c>
      <c r="D64" s="15"/>
      <c r="E64" s="16"/>
      <c r="F64" s="16"/>
      <c r="G64" s="17">
        <f t="shared" si="1"/>
        <v>100</v>
      </c>
    </row>
    <row r="65" spans="1:7" ht="13.8" x14ac:dyDescent="0.25">
      <c r="A65" s="21">
        <v>61</v>
      </c>
      <c r="B65" s="25" t="s">
        <v>26</v>
      </c>
      <c r="C65" s="15"/>
      <c r="D65" s="15">
        <v>96</v>
      </c>
      <c r="E65" s="16"/>
      <c r="F65" s="16"/>
      <c r="G65" s="17">
        <f t="shared" si="1"/>
        <v>96</v>
      </c>
    </row>
    <row r="66" spans="1:7" ht="13.8" x14ac:dyDescent="0.25">
      <c r="A66" s="23">
        <v>62</v>
      </c>
      <c r="B66" s="25" t="s">
        <v>57</v>
      </c>
      <c r="C66" s="16"/>
      <c r="D66" s="16"/>
      <c r="E66" s="16">
        <v>90</v>
      </c>
      <c r="F66" s="16"/>
      <c r="G66" s="17">
        <f t="shared" si="1"/>
        <v>90</v>
      </c>
    </row>
    <row r="67" spans="1:7" ht="13.8" x14ac:dyDescent="0.25">
      <c r="A67" s="23">
        <v>63</v>
      </c>
      <c r="B67" s="25" t="s">
        <v>230</v>
      </c>
      <c r="C67" s="15"/>
      <c r="D67" s="15"/>
      <c r="E67" s="15"/>
      <c r="F67" s="15">
        <v>88</v>
      </c>
      <c r="G67" s="17">
        <f t="shared" si="1"/>
        <v>88</v>
      </c>
    </row>
    <row r="68" spans="1:7" ht="13.8" x14ac:dyDescent="0.25">
      <c r="A68" s="23">
        <v>64</v>
      </c>
      <c r="B68" s="25" t="s">
        <v>45</v>
      </c>
      <c r="C68" s="15"/>
      <c r="D68" s="15">
        <v>80</v>
      </c>
      <c r="E68" s="16"/>
      <c r="F68" s="16"/>
      <c r="G68" s="17">
        <f t="shared" si="1"/>
        <v>80</v>
      </c>
    </row>
    <row r="69" spans="1:7" ht="13.8" x14ac:dyDescent="0.25">
      <c r="A69" s="23">
        <v>65</v>
      </c>
      <c r="B69" s="25" t="s">
        <v>40</v>
      </c>
      <c r="C69" s="15"/>
      <c r="D69" s="15">
        <v>72</v>
      </c>
      <c r="E69" s="16"/>
      <c r="F69" s="16"/>
      <c r="G69" s="17">
        <f t="shared" ref="G69:G73" si="2">SUM(C69:F69)</f>
        <v>72</v>
      </c>
    </row>
    <row r="70" spans="1:7" ht="13.8" x14ac:dyDescent="0.25">
      <c r="A70" s="23">
        <v>65</v>
      </c>
      <c r="B70" s="25" t="s">
        <v>35</v>
      </c>
      <c r="C70" s="15"/>
      <c r="D70" s="15"/>
      <c r="E70" s="15"/>
      <c r="F70" s="15">
        <v>72</v>
      </c>
      <c r="G70" s="17">
        <f t="shared" si="2"/>
        <v>72</v>
      </c>
    </row>
    <row r="71" spans="1:7" ht="13.8" x14ac:dyDescent="0.25">
      <c r="A71" s="21">
        <v>67</v>
      </c>
      <c r="B71" s="25" t="s">
        <v>231</v>
      </c>
      <c r="C71" s="15"/>
      <c r="D71" s="15"/>
      <c r="E71" s="15"/>
      <c r="F71" s="15">
        <v>44</v>
      </c>
      <c r="G71" s="17">
        <f t="shared" si="2"/>
        <v>44</v>
      </c>
    </row>
    <row r="72" spans="1:7" ht="13.8" x14ac:dyDescent="0.25">
      <c r="A72" s="23">
        <v>68</v>
      </c>
      <c r="B72" s="25" t="s">
        <v>228</v>
      </c>
      <c r="C72" s="15"/>
      <c r="D72" s="15"/>
      <c r="E72" s="15"/>
      <c r="F72" s="15">
        <v>24</v>
      </c>
      <c r="G72" s="17">
        <f t="shared" si="2"/>
        <v>24</v>
      </c>
    </row>
    <row r="73" spans="1:7" ht="13.8" x14ac:dyDescent="0.25">
      <c r="A73" s="23">
        <v>69</v>
      </c>
      <c r="B73" s="25" t="s">
        <v>229</v>
      </c>
      <c r="C73" s="15"/>
      <c r="D73" s="15"/>
      <c r="E73" s="15"/>
      <c r="F73" s="15">
        <v>20</v>
      </c>
      <c r="G73" s="17">
        <f t="shared" si="2"/>
        <v>20</v>
      </c>
    </row>
  </sheetData>
  <sortState ref="A5:G73">
    <sortCondition descending="1" ref="G5:G73"/>
  </sortState>
  <pageMargins left="0.25" right="0.25" top="0.75" bottom="0" header="0.3" footer="0.3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E26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5"/>
      <c r="B1" s="5"/>
      <c r="C1" s="5"/>
      <c r="D1" s="5"/>
      <c r="E1" s="5"/>
      <c r="F1" s="5"/>
      <c r="G1" s="5"/>
      <c r="H1" s="5"/>
    </row>
    <row r="2" spans="1:239" ht="17.399999999999999" x14ac:dyDescent="0.3">
      <c r="A2" s="6"/>
      <c r="B2" s="7" t="s">
        <v>100</v>
      </c>
      <c r="C2" s="8"/>
      <c r="D2" s="8"/>
      <c r="E2" s="8"/>
      <c r="F2" s="8"/>
      <c r="G2" s="8"/>
      <c r="H2" s="6"/>
    </row>
    <row r="3" spans="1:239" ht="13.95" customHeight="1" thickBot="1" x14ac:dyDescent="0.35">
      <c r="A3" s="6"/>
      <c r="B3" s="7"/>
      <c r="C3" s="8"/>
      <c r="D3" s="8"/>
      <c r="E3" s="8"/>
      <c r="F3" s="8"/>
      <c r="G3" s="8"/>
      <c r="H3" s="6"/>
    </row>
    <row r="4" spans="1:239" ht="29.25" customHeight="1" thickBot="1" x14ac:dyDescent="0.3">
      <c r="A4" s="19" t="s">
        <v>67</v>
      </c>
      <c r="B4" s="20" t="s">
        <v>0</v>
      </c>
      <c r="C4" s="20" t="s">
        <v>48</v>
      </c>
      <c r="D4" s="20" t="s">
        <v>77</v>
      </c>
      <c r="E4" s="20" t="s">
        <v>49</v>
      </c>
      <c r="F4" s="20" t="s">
        <v>63</v>
      </c>
      <c r="G4" s="20" t="s">
        <v>50</v>
      </c>
      <c r="H4" s="9" t="s">
        <v>1</v>
      </c>
    </row>
    <row r="5" spans="1:239" ht="13.8" x14ac:dyDescent="0.25">
      <c r="A5" s="21">
        <v>1</v>
      </c>
      <c r="B5" s="22" t="s">
        <v>15</v>
      </c>
      <c r="C5" s="10">
        <v>8536</v>
      </c>
      <c r="D5" s="18">
        <v>7206</v>
      </c>
      <c r="E5" s="13">
        <v>7225</v>
      </c>
      <c r="F5" s="13">
        <v>4470</v>
      </c>
      <c r="G5" s="13">
        <v>3390</v>
      </c>
      <c r="H5" s="14">
        <f t="shared" ref="H5:H20" si="0">SUM(C5:G5)</f>
        <v>30827</v>
      </c>
      <c r="IE5">
        <f>SUM(IE1:IU4)</f>
        <v>0</v>
      </c>
    </row>
    <row r="6" spans="1:239" ht="13.8" x14ac:dyDescent="0.25">
      <c r="A6" s="23">
        <v>2</v>
      </c>
      <c r="B6" s="25" t="s">
        <v>2</v>
      </c>
      <c r="C6" s="15">
        <v>9503</v>
      </c>
      <c r="D6" s="15">
        <v>7811</v>
      </c>
      <c r="E6" s="16">
        <v>6349</v>
      </c>
      <c r="F6" s="16">
        <v>3060</v>
      </c>
      <c r="G6" s="16">
        <v>3390</v>
      </c>
      <c r="H6" s="17">
        <f t="shared" si="0"/>
        <v>30113</v>
      </c>
      <c r="IE6">
        <f>SUM(IE1:IU5)</f>
        <v>0</v>
      </c>
    </row>
    <row r="7" spans="1:239" ht="13.8" x14ac:dyDescent="0.25">
      <c r="A7" s="23">
        <v>3</v>
      </c>
      <c r="B7" s="24" t="s">
        <v>47</v>
      </c>
      <c r="C7" s="11">
        <v>8866</v>
      </c>
      <c r="D7" s="15">
        <v>7921</v>
      </c>
      <c r="E7" s="16">
        <v>5749</v>
      </c>
      <c r="F7" s="16">
        <v>1920</v>
      </c>
      <c r="G7" s="16">
        <v>2310</v>
      </c>
      <c r="H7" s="17">
        <f t="shared" si="0"/>
        <v>26766</v>
      </c>
      <c r="IE7">
        <f>SUM(IE1:IU6)</f>
        <v>0</v>
      </c>
    </row>
    <row r="8" spans="1:239" ht="13.8" x14ac:dyDescent="0.25">
      <c r="A8" s="21">
        <v>4</v>
      </c>
      <c r="B8" s="24" t="s">
        <v>4</v>
      </c>
      <c r="C8" s="11">
        <v>6956</v>
      </c>
      <c r="D8" s="15">
        <v>7706</v>
      </c>
      <c r="E8" s="16">
        <v>5928</v>
      </c>
      <c r="F8" s="16">
        <v>2580</v>
      </c>
      <c r="G8" s="16">
        <v>3090</v>
      </c>
      <c r="H8" s="17">
        <f t="shared" si="0"/>
        <v>26260</v>
      </c>
      <c r="IE8">
        <f>SUM(IE6:IU7)</f>
        <v>0</v>
      </c>
    </row>
    <row r="9" spans="1:239" ht="13.8" x14ac:dyDescent="0.25">
      <c r="A9" s="23">
        <v>5</v>
      </c>
      <c r="B9" s="24" t="s">
        <v>3</v>
      </c>
      <c r="C9" s="11">
        <v>5145</v>
      </c>
      <c r="D9" s="15">
        <v>5168</v>
      </c>
      <c r="E9" s="16">
        <v>3047</v>
      </c>
      <c r="F9" s="16">
        <v>1500</v>
      </c>
      <c r="G9" s="16">
        <v>450</v>
      </c>
      <c r="H9" s="17">
        <f t="shared" si="0"/>
        <v>15310</v>
      </c>
      <c r="IE9">
        <f>SUM(IE4:IU8)</f>
        <v>0</v>
      </c>
    </row>
    <row r="10" spans="1:239" ht="13.8" x14ac:dyDescent="0.25">
      <c r="A10" s="23">
        <v>6</v>
      </c>
      <c r="B10" s="24" t="s">
        <v>17</v>
      </c>
      <c r="C10" s="11">
        <v>6008</v>
      </c>
      <c r="D10" s="15">
        <v>2813</v>
      </c>
      <c r="E10" s="16">
        <v>3125</v>
      </c>
      <c r="F10" s="16">
        <v>1800</v>
      </c>
      <c r="G10" s="16">
        <v>1260</v>
      </c>
      <c r="H10" s="17">
        <f t="shared" si="0"/>
        <v>15006</v>
      </c>
      <c r="IE10">
        <f>SUM(IE2:IU9)</f>
        <v>0</v>
      </c>
    </row>
    <row r="11" spans="1:239" ht="13.8" x14ac:dyDescent="0.25">
      <c r="A11" s="21">
        <v>7</v>
      </c>
      <c r="B11" s="24" t="s">
        <v>44</v>
      </c>
      <c r="C11" s="11"/>
      <c r="D11" s="15">
        <v>3121</v>
      </c>
      <c r="E11" s="16">
        <v>3262</v>
      </c>
      <c r="F11" s="16">
        <v>4170</v>
      </c>
      <c r="G11" s="16">
        <v>1320</v>
      </c>
      <c r="H11" s="17">
        <f t="shared" si="0"/>
        <v>11873</v>
      </c>
      <c r="IE11">
        <f>SUM(IE6:IU10)</f>
        <v>0</v>
      </c>
    </row>
    <row r="12" spans="1:239" ht="13.8" x14ac:dyDescent="0.25">
      <c r="A12" s="23">
        <v>8</v>
      </c>
      <c r="B12" s="24" t="s">
        <v>18</v>
      </c>
      <c r="C12" s="11">
        <v>2358</v>
      </c>
      <c r="D12" s="15"/>
      <c r="E12" s="16">
        <v>4453</v>
      </c>
      <c r="F12" s="16">
        <v>1410</v>
      </c>
      <c r="G12" s="16"/>
      <c r="H12" s="17">
        <f t="shared" si="0"/>
        <v>8221</v>
      </c>
      <c r="IE12">
        <f>SUM(IE3:IU11)</f>
        <v>0</v>
      </c>
    </row>
    <row r="13" spans="1:239" ht="13.8" x14ac:dyDescent="0.25">
      <c r="A13" s="23">
        <v>9</v>
      </c>
      <c r="B13" s="27" t="s">
        <v>6</v>
      </c>
      <c r="C13" s="11"/>
      <c r="D13" s="15">
        <v>5803</v>
      </c>
      <c r="E13" s="16"/>
      <c r="F13" s="16">
        <v>990</v>
      </c>
      <c r="G13" s="16">
        <v>780</v>
      </c>
      <c r="H13" s="17">
        <f t="shared" si="0"/>
        <v>7573</v>
      </c>
      <c r="IE13">
        <f>SUM(IE9:IU12)</f>
        <v>0</v>
      </c>
    </row>
    <row r="14" spans="1:239" ht="13.8" x14ac:dyDescent="0.25">
      <c r="A14" s="21">
        <v>10</v>
      </c>
      <c r="B14" s="25" t="s">
        <v>43</v>
      </c>
      <c r="C14" s="15"/>
      <c r="D14" s="15"/>
      <c r="E14" s="16"/>
      <c r="F14" s="16">
        <v>3540</v>
      </c>
      <c r="G14" s="16">
        <v>3210</v>
      </c>
      <c r="H14" s="17">
        <f t="shared" si="0"/>
        <v>6750</v>
      </c>
      <c r="IE14">
        <f>SUM(IE1:IU13)</f>
        <v>0</v>
      </c>
    </row>
    <row r="15" spans="1:239" ht="13.8" x14ac:dyDescent="0.25">
      <c r="A15" s="23">
        <v>11</v>
      </c>
      <c r="B15" s="24" t="s">
        <v>55</v>
      </c>
      <c r="C15" s="11"/>
      <c r="D15" s="15"/>
      <c r="E15" s="16">
        <v>4579</v>
      </c>
      <c r="F15" s="16"/>
      <c r="G15" s="16"/>
      <c r="H15" s="17">
        <f t="shared" si="0"/>
        <v>4579</v>
      </c>
      <c r="IE15">
        <f>SUM(IE7:IU14)</f>
        <v>0</v>
      </c>
    </row>
    <row r="16" spans="1:239" ht="13.8" x14ac:dyDescent="0.25">
      <c r="A16" s="23">
        <v>12</v>
      </c>
      <c r="B16" s="28" t="s">
        <v>12</v>
      </c>
      <c r="C16" s="12"/>
      <c r="D16" s="15"/>
      <c r="E16" s="16"/>
      <c r="F16" s="16">
        <v>2430</v>
      </c>
      <c r="G16" s="16">
        <v>1650</v>
      </c>
      <c r="H16" s="17">
        <f t="shared" si="0"/>
        <v>4080</v>
      </c>
      <c r="IE16">
        <f>SUM(IE11:IU15)</f>
        <v>0</v>
      </c>
    </row>
    <row r="17" spans="1:239" ht="13.8" x14ac:dyDescent="0.25">
      <c r="A17" s="21">
        <v>13</v>
      </c>
      <c r="B17" s="28" t="s">
        <v>41</v>
      </c>
      <c r="C17" s="12"/>
      <c r="D17" s="15"/>
      <c r="E17" s="16"/>
      <c r="F17" s="16">
        <v>2430</v>
      </c>
      <c r="G17" s="16">
        <v>1080</v>
      </c>
      <c r="H17" s="17">
        <f t="shared" si="0"/>
        <v>3510</v>
      </c>
      <c r="IE17">
        <f>SUM(IE11:IU16)</f>
        <v>0</v>
      </c>
    </row>
    <row r="18" spans="1:239" ht="13.8" x14ac:dyDescent="0.25">
      <c r="A18" s="23">
        <v>14</v>
      </c>
      <c r="B18" s="26" t="s">
        <v>5</v>
      </c>
      <c r="C18" s="11"/>
      <c r="D18" s="15"/>
      <c r="E18" s="16"/>
      <c r="F18" s="16">
        <v>1470</v>
      </c>
      <c r="G18" s="16">
        <v>1560</v>
      </c>
      <c r="H18" s="17">
        <f t="shared" si="0"/>
        <v>3030</v>
      </c>
      <c r="IE18">
        <f>SUM(IE4:IU17)</f>
        <v>0</v>
      </c>
    </row>
    <row r="19" spans="1:239" ht="13.8" x14ac:dyDescent="0.25">
      <c r="A19" s="23">
        <v>15</v>
      </c>
      <c r="B19" s="26" t="s">
        <v>14</v>
      </c>
      <c r="C19" s="11"/>
      <c r="D19" s="15"/>
      <c r="E19" s="16"/>
      <c r="F19" s="16">
        <v>2790</v>
      </c>
      <c r="G19" s="16"/>
      <c r="H19" s="17">
        <f t="shared" si="0"/>
        <v>2790</v>
      </c>
      <c r="IE19">
        <f>SUM(IE5:IU18)</f>
        <v>0</v>
      </c>
    </row>
    <row r="20" spans="1:239" ht="13.8" x14ac:dyDescent="0.25">
      <c r="A20" s="21">
        <v>16</v>
      </c>
      <c r="B20" s="26" t="s">
        <v>31</v>
      </c>
      <c r="C20" s="11"/>
      <c r="D20" s="15"/>
      <c r="E20" s="16">
        <v>2631</v>
      </c>
      <c r="F20" s="16"/>
      <c r="G20" s="16"/>
      <c r="H20" s="17">
        <f t="shared" si="0"/>
        <v>2631</v>
      </c>
      <c r="IE20">
        <f>SUM(IE11:IU19)</f>
        <v>0</v>
      </c>
    </row>
    <row r="21" spans="1:239" ht="13.8" x14ac:dyDescent="0.25">
      <c r="A21" s="23">
        <v>17</v>
      </c>
      <c r="B21" s="24" t="s">
        <v>232</v>
      </c>
      <c r="C21" s="11"/>
      <c r="D21" s="15"/>
      <c r="E21" s="16"/>
      <c r="F21" s="16"/>
      <c r="G21" s="16">
        <v>1140</v>
      </c>
      <c r="H21" s="17">
        <f>SUM(C21:G22)</f>
        <v>2430</v>
      </c>
      <c r="IE21">
        <f>SUM(IE13:IU20)</f>
        <v>0</v>
      </c>
    </row>
    <row r="22" spans="1:239" ht="13.8" x14ac:dyDescent="0.25">
      <c r="A22" s="23">
        <v>18</v>
      </c>
      <c r="B22" s="25" t="s">
        <v>66</v>
      </c>
      <c r="C22" s="15"/>
      <c r="D22" s="15"/>
      <c r="E22" s="16"/>
      <c r="F22" s="16"/>
      <c r="G22" s="16">
        <v>1290</v>
      </c>
      <c r="H22" s="17">
        <f>SUM(C22:G22)</f>
        <v>1290</v>
      </c>
    </row>
    <row r="23" spans="1:239" ht="13.8" x14ac:dyDescent="0.25">
      <c r="A23" s="21">
        <v>19</v>
      </c>
      <c r="B23" s="26" t="s">
        <v>19</v>
      </c>
      <c r="C23" s="11"/>
      <c r="D23" s="15"/>
      <c r="E23" s="16"/>
      <c r="F23" s="16"/>
      <c r="G23" s="16">
        <v>1080</v>
      </c>
      <c r="H23" s="17">
        <f>SUM(C23:G23)</f>
        <v>1080</v>
      </c>
      <c r="IE23">
        <f>SUM(IE6:IU22)</f>
        <v>0</v>
      </c>
    </row>
    <row r="24" spans="1:239" ht="13.8" x14ac:dyDescent="0.25">
      <c r="A24" s="23">
        <v>20</v>
      </c>
      <c r="B24" s="24" t="s">
        <v>233</v>
      </c>
      <c r="C24" s="11"/>
      <c r="D24" s="15"/>
      <c r="E24" s="16"/>
      <c r="F24" s="16"/>
      <c r="G24" s="16">
        <v>990</v>
      </c>
      <c r="H24" s="17">
        <f>SUM(C24:G24)</f>
        <v>990</v>
      </c>
      <c r="IE24">
        <f>SUM(IE17:IU23)</f>
        <v>0</v>
      </c>
    </row>
    <row r="25" spans="1:239" ht="13.8" x14ac:dyDescent="0.25">
      <c r="A25" s="23">
        <v>21</v>
      </c>
      <c r="B25" s="26" t="s">
        <v>57</v>
      </c>
      <c r="C25" s="11"/>
      <c r="D25" s="15"/>
      <c r="E25" s="16"/>
      <c r="F25" s="16">
        <v>900</v>
      </c>
      <c r="G25" s="16"/>
      <c r="H25" s="17">
        <f>SUM(C25:G25)</f>
        <v>900</v>
      </c>
      <c r="IE25">
        <f>SUM(IE16:IU24)</f>
        <v>0</v>
      </c>
    </row>
    <row r="26" spans="1:239" ht="13.8" x14ac:dyDescent="0.25">
      <c r="A26" s="23">
        <v>22</v>
      </c>
      <c r="B26" s="28" t="s">
        <v>28</v>
      </c>
      <c r="C26" s="12"/>
      <c r="D26" s="15"/>
      <c r="E26" s="16"/>
      <c r="F26" s="16"/>
      <c r="G26" s="16">
        <v>420</v>
      </c>
      <c r="H26" s="17">
        <f>SUM(C26:G26)</f>
        <v>420</v>
      </c>
      <c r="IE26">
        <f>SUM(IE8:IU25)</f>
        <v>0</v>
      </c>
    </row>
  </sheetData>
  <sortState ref="A5:IE26">
    <sortCondition descending="1" ref="H5:H26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5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33203125" customWidth="1"/>
    <col min="2" max="2" width="7.5546875" customWidth="1"/>
    <col min="3" max="14" width="8.33203125" customWidth="1"/>
    <col min="15" max="21" width="8.88671875" customWidth="1"/>
    <col min="24" max="26" width="8.33203125" customWidth="1"/>
    <col min="27" max="27" width="8" customWidth="1"/>
    <col min="32" max="32" width="13.5546875" bestFit="1" customWidth="1"/>
    <col min="36" max="36" width="12.109375" customWidth="1"/>
    <col min="37" max="37" width="9.88671875" customWidth="1"/>
    <col min="38" max="42" width="9.6640625" customWidth="1"/>
    <col min="48" max="48" width="16.33203125" customWidth="1"/>
  </cols>
  <sheetData>
    <row r="1" spans="1:48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X1" s="5"/>
      <c r="Y1" s="5"/>
      <c r="Z1" s="5"/>
      <c r="AA1" s="5"/>
    </row>
    <row r="2" spans="1:48" ht="17.399999999999999" x14ac:dyDescent="0.3">
      <c r="B2" s="7" t="s">
        <v>103</v>
      </c>
      <c r="C2" s="6"/>
      <c r="D2" s="7"/>
      <c r="E2" s="7"/>
      <c r="F2" s="8"/>
      <c r="G2" s="8"/>
      <c r="I2" s="77"/>
      <c r="J2" s="77"/>
      <c r="K2" s="77"/>
      <c r="L2" s="77"/>
      <c r="M2" s="76"/>
      <c r="N2" s="76"/>
      <c r="O2" s="76"/>
      <c r="P2" s="76"/>
      <c r="Q2" s="8"/>
      <c r="R2" s="8"/>
      <c r="S2" s="8"/>
      <c r="T2" s="8"/>
      <c r="U2" s="8"/>
      <c r="X2" s="8"/>
      <c r="Y2" s="8"/>
      <c r="Z2" s="8"/>
      <c r="AA2" s="6"/>
    </row>
    <row r="3" spans="1:48" ht="14.4" customHeight="1" thickBot="1" x14ac:dyDescent="0.35">
      <c r="A3" s="7"/>
      <c r="B3" s="6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X3" s="8"/>
      <c r="Y3" s="8"/>
      <c r="Z3" s="8"/>
      <c r="AA3" s="6"/>
    </row>
    <row r="4" spans="1:48" ht="29.25" customHeight="1" thickBot="1" x14ac:dyDescent="0.3">
      <c r="A4" s="105" t="s">
        <v>67</v>
      </c>
      <c r="B4" s="119" t="s">
        <v>0</v>
      </c>
      <c r="C4" s="117" t="s">
        <v>200</v>
      </c>
      <c r="D4" s="118"/>
      <c r="E4" s="116" t="s">
        <v>107</v>
      </c>
      <c r="F4" s="118"/>
      <c r="G4" s="116" t="s">
        <v>108</v>
      </c>
      <c r="H4" s="118"/>
      <c r="I4" s="116" t="s">
        <v>109</v>
      </c>
      <c r="J4" s="117"/>
      <c r="K4" s="118"/>
      <c r="L4" s="116" t="s">
        <v>199</v>
      </c>
      <c r="M4" s="117"/>
      <c r="N4" s="116" t="s">
        <v>201</v>
      </c>
      <c r="O4" s="121"/>
      <c r="P4" s="124" t="s">
        <v>202</v>
      </c>
      <c r="Q4" s="117"/>
      <c r="R4" s="124" t="s">
        <v>210</v>
      </c>
      <c r="S4" s="121"/>
      <c r="T4" s="124" t="s">
        <v>211</v>
      </c>
      <c r="U4" s="121"/>
      <c r="V4" s="109" t="s">
        <v>212</v>
      </c>
      <c r="W4" s="110"/>
      <c r="X4" s="111"/>
      <c r="Y4" s="109" t="s">
        <v>215</v>
      </c>
      <c r="Z4" s="110"/>
      <c r="AA4" s="111"/>
      <c r="AB4" s="109" t="s">
        <v>216</v>
      </c>
      <c r="AC4" s="110"/>
      <c r="AD4" s="111"/>
      <c r="AE4" s="74" t="s">
        <v>217</v>
      </c>
      <c r="AF4" s="78" t="s">
        <v>219</v>
      </c>
      <c r="AG4" s="112" t="s">
        <v>221</v>
      </c>
      <c r="AH4" s="113"/>
      <c r="AI4" s="83" t="s">
        <v>235</v>
      </c>
      <c r="AJ4" s="85" t="s">
        <v>236</v>
      </c>
      <c r="AK4" s="107" t="s">
        <v>237</v>
      </c>
      <c r="AL4" s="108"/>
      <c r="AM4" s="107" t="s">
        <v>238</v>
      </c>
      <c r="AN4" s="108"/>
      <c r="AO4" s="107" t="s">
        <v>239</v>
      </c>
      <c r="AP4" s="108"/>
      <c r="AQ4" s="122" t="s">
        <v>97</v>
      </c>
      <c r="AR4" s="105" t="s">
        <v>98</v>
      </c>
      <c r="AS4" s="105" t="s">
        <v>110</v>
      </c>
      <c r="AT4" s="114" t="s">
        <v>1</v>
      </c>
      <c r="AV4" t="s">
        <v>218</v>
      </c>
    </row>
    <row r="5" spans="1:48" ht="13.95" customHeight="1" thickBot="1" x14ac:dyDescent="0.3">
      <c r="A5" s="106"/>
      <c r="B5" s="120"/>
      <c r="C5" s="84" t="s">
        <v>97</v>
      </c>
      <c r="D5" s="39" t="s">
        <v>110</v>
      </c>
      <c r="E5" s="36" t="s">
        <v>97</v>
      </c>
      <c r="F5" s="39" t="s">
        <v>110</v>
      </c>
      <c r="G5" s="39" t="s">
        <v>97</v>
      </c>
      <c r="H5" s="39" t="s">
        <v>110</v>
      </c>
      <c r="I5" s="39" t="s">
        <v>97</v>
      </c>
      <c r="J5" s="39" t="s">
        <v>98</v>
      </c>
      <c r="K5" s="39" t="s">
        <v>110</v>
      </c>
      <c r="L5" s="39" t="s">
        <v>97</v>
      </c>
      <c r="M5" s="39" t="s">
        <v>110</v>
      </c>
      <c r="N5" s="39" t="s">
        <v>97</v>
      </c>
      <c r="O5" s="39" t="s">
        <v>110</v>
      </c>
      <c r="P5" s="65" t="s">
        <v>97</v>
      </c>
      <c r="Q5" s="70" t="s">
        <v>110</v>
      </c>
      <c r="R5" s="69" t="s">
        <v>97</v>
      </c>
      <c r="S5" s="70" t="s">
        <v>110</v>
      </c>
      <c r="T5" s="69" t="s">
        <v>97</v>
      </c>
      <c r="U5" s="70" t="s">
        <v>110</v>
      </c>
      <c r="V5" s="69" t="s">
        <v>97</v>
      </c>
      <c r="W5" s="71" t="s">
        <v>98</v>
      </c>
      <c r="X5" s="70" t="s">
        <v>110</v>
      </c>
      <c r="Y5" s="69" t="s">
        <v>97</v>
      </c>
      <c r="Z5" s="71" t="s">
        <v>98</v>
      </c>
      <c r="AA5" s="70" t="s">
        <v>110</v>
      </c>
      <c r="AB5" s="69" t="s">
        <v>97</v>
      </c>
      <c r="AC5" s="71" t="s">
        <v>98</v>
      </c>
      <c r="AD5" s="70" t="s">
        <v>110</v>
      </c>
      <c r="AE5" s="70" t="s">
        <v>110</v>
      </c>
      <c r="AF5" s="70" t="s">
        <v>110</v>
      </c>
      <c r="AG5" s="69" t="s">
        <v>97</v>
      </c>
      <c r="AH5" s="70" t="s">
        <v>110</v>
      </c>
      <c r="AI5" s="70" t="s">
        <v>110</v>
      </c>
      <c r="AJ5" s="70" t="s">
        <v>110</v>
      </c>
      <c r="AK5" s="69" t="s">
        <v>97</v>
      </c>
      <c r="AL5" s="70" t="s">
        <v>110</v>
      </c>
      <c r="AM5" s="69" t="s">
        <v>97</v>
      </c>
      <c r="AN5" s="70" t="s">
        <v>110</v>
      </c>
      <c r="AO5" s="69" t="s">
        <v>97</v>
      </c>
      <c r="AP5" s="70" t="s">
        <v>110</v>
      </c>
      <c r="AQ5" s="123"/>
      <c r="AR5" s="106"/>
      <c r="AS5" s="106"/>
      <c r="AT5" s="115"/>
    </row>
    <row r="6" spans="1:48" ht="13.8" x14ac:dyDescent="0.25">
      <c r="A6" s="79">
        <v>1</v>
      </c>
      <c r="B6" s="80" t="s">
        <v>2</v>
      </c>
      <c r="C6" s="44"/>
      <c r="D6" s="50">
        <v>500</v>
      </c>
      <c r="E6" s="44"/>
      <c r="F6" s="49">
        <v>255</v>
      </c>
      <c r="G6" s="48">
        <v>1440</v>
      </c>
      <c r="H6" s="49">
        <v>600</v>
      </c>
      <c r="I6" s="48">
        <v>3060</v>
      </c>
      <c r="J6" s="51"/>
      <c r="K6" s="49">
        <v>1600</v>
      </c>
      <c r="L6" s="48"/>
      <c r="M6" s="49"/>
      <c r="N6" s="48"/>
      <c r="O6" s="49">
        <v>212</v>
      </c>
      <c r="P6" s="48"/>
      <c r="Q6" s="49"/>
      <c r="R6" s="48"/>
      <c r="S6" s="49">
        <v>100</v>
      </c>
      <c r="T6" s="48"/>
      <c r="U6" s="49">
        <v>75</v>
      </c>
      <c r="V6" s="48"/>
      <c r="W6" s="51">
        <v>1000</v>
      </c>
      <c r="X6" s="72">
        <v>2400</v>
      </c>
      <c r="Y6" s="48"/>
      <c r="Z6" s="51"/>
      <c r="AA6" s="72">
        <v>400</v>
      </c>
      <c r="AB6" s="48"/>
      <c r="AC6" s="51"/>
      <c r="AD6" s="72">
        <v>300</v>
      </c>
      <c r="AE6" s="50">
        <v>1800</v>
      </c>
      <c r="AF6" s="49">
        <v>1700</v>
      </c>
      <c r="AG6" s="48"/>
      <c r="AH6" s="49">
        <v>450</v>
      </c>
      <c r="AI6" s="49"/>
      <c r="AJ6" s="49"/>
      <c r="AK6" s="48"/>
      <c r="AL6" s="49"/>
      <c r="AM6" s="48"/>
      <c r="AN6" s="49">
        <v>85</v>
      </c>
      <c r="AO6" s="48"/>
      <c r="AP6" s="49"/>
      <c r="AQ6" s="38">
        <f>SUM(G6,I6)</f>
        <v>4500</v>
      </c>
      <c r="AR6" s="38">
        <f>SUM(W6)</f>
        <v>1000</v>
      </c>
      <c r="AS6" s="38">
        <v>10477</v>
      </c>
      <c r="AT6" s="81">
        <f t="shared" ref="AT6:AT34" si="0">SUM(AQ6:AS6)</f>
        <v>15977</v>
      </c>
      <c r="AV6" s="75">
        <f>SUM(C6:AP6)</f>
        <v>15977</v>
      </c>
    </row>
    <row r="7" spans="1:48" ht="13.8" x14ac:dyDescent="0.25">
      <c r="A7" s="43">
        <v>2</v>
      </c>
      <c r="B7" s="24" t="s">
        <v>15</v>
      </c>
      <c r="C7" s="44"/>
      <c r="D7" s="50"/>
      <c r="E7" s="45"/>
      <c r="F7" s="50">
        <v>425</v>
      </c>
      <c r="G7" s="46"/>
      <c r="H7" s="50"/>
      <c r="I7" s="46">
        <v>3740</v>
      </c>
      <c r="J7" s="52"/>
      <c r="K7" s="50">
        <v>1600</v>
      </c>
      <c r="L7" s="46"/>
      <c r="M7" s="50"/>
      <c r="N7" s="46"/>
      <c r="O7" s="50"/>
      <c r="P7" s="46"/>
      <c r="Q7" s="50"/>
      <c r="R7" s="46">
        <v>660</v>
      </c>
      <c r="S7" s="50">
        <v>200</v>
      </c>
      <c r="T7" s="46">
        <v>910</v>
      </c>
      <c r="U7" s="50">
        <v>317</v>
      </c>
      <c r="V7" s="46">
        <v>1800</v>
      </c>
      <c r="W7" s="52"/>
      <c r="X7" s="50">
        <v>1200</v>
      </c>
      <c r="Y7" s="46"/>
      <c r="Z7" s="52">
        <v>800</v>
      </c>
      <c r="AA7" s="50">
        <v>400</v>
      </c>
      <c r="AB7" s="46"/>
      <c r="AC7" s="52"/>
      <c r="AD7" s="50">
        <v>200</v>
      </c>
      <c r="AE7" s="50">
        <v>400</v>
      </c>
      <c r="AF7" s="50">
        <v>850</v>
      </c>
      <c r="AG7" s="46">
        <v>1600</v>
      </c>
      <c r="AH7" s="50">
        <v>450</v>
      </c>
      <c r="AI7" s="50"/>
      <c r="AJ7" s="50"/>
      <c r="AK7" s="48"/>
      <c r="AL7" s="50"/>
      <c r="AM7" s="48"/>
      <c r="AN7" s="50"/>
      <c r="AO7" s="48"/>
      <c r="AP7" s="50"/>
      <c r="AQ7" s="23">
        <f>SUM(V7,T7,R7,I7,AG7)</f>
        <v>8710</v>
      </c>
      <c r="AR7" s="23">
        <f>SUM(Z7)</f>
        <v>800</v>
      </c>
      <c r="AS7" s="23">
        <f>SUM(F7,K7,S7,U7,X7,AA7,AD7,AE7,AF7,AH7)</f>
        <v>6042</v>
      </c>
      <c r="AT7" s="17">
        <f t="shared" si="0"/>
        <v>15552</v>
      </c>
      <c r="AV7" s="75">
        <f>SUM(C7:AH7)</f>
        <v>15552</v>
      </c>
    </row>
    <row r="8" spans="1:48" ht="13.8" x14ac:dyDescent="0.25">
      <c r="A8" s="43">
        <v>3</v>
      </c>
      <c r="B8" s="24" t="s">
        <v>47</v>
      </c>
      <c r="C8" s="44"/>
      <c r="D8" s="50"/>
      <c r="E8" s="45">
        <v>1140</v>
      </c>
      <c r="F8" s="50">
        <v>425</v>
      </c>
      <c r="G8" s="46">
        <v>1520</v>
      </c>
      <c r="H8" s="50">
        <v>300</v>
      </c>
      <c r="I8" s="46"/>
      <c r="J8" s="52"/>
      <c r="K8" s="50">
        <v>1600</v>
      </c>
      <c r="L8" s="46"/>
      <c r="M8" s="50">
        <v>63</v>
      </c>
      <c r="N8" s="46"/>
      <c r="O8" s="50">
        <v>127</v>
      </c>
      <c r="P8" s="46"/>
      <c r="Q8" s="50"/>
      <c r="R8" s="46">
        <v>2460</v>
      </c>
      <c r="S8" s="50">
        <v>850</v>
      </c>
      <c r="T8" s="46">
        <v>510</v>
      </c>
      <c r="U8" s="50">
        <v>243</v>
      </c>
      <c r="V8" s="46"/>
      <c r="W8" s="52"/>
      <c r="X8" s="50">
        <v>600</v>
      </c>
      <c r="Y8" s="46"/>
      <c r="Z8" s="52">
        <v>800</v>
      </c>
      <c r="AA8" s="50">
        <v>400</v>
      </c>
      <c r="AB8" s="46"/>
      <c r="AC8" s="52">
        <v>500</v>
      </c>
      <c r="AD8" s="50">
        <v>700</v>
      </c>
      <c r="AE8" s="50">
        <v>1700</v>
      </c>
      <c r="AF8" s="50"/>
      <c r="AG8" s="46">
        <v>800</v>
      </c>
      <c r="AH8" s="50">
        <v>525</v>
      </c>
      <c r="AI8" s="50"/>
      <c r="AJ8" s="50"/>
      <c r="AK8" s="48"/>
      <c r="AL8" s="50"/>
      <c r="AM8" s="48"/>
      <c r="AN8" s="50">
        <v>85</v>
      </c>
      <c r="AO8" s="48"/>
      <c r="AP8" s="50"/>
      <c r="AQ8" s="23">
        <f>SUM(E8,G8,R8,T8,AG8)</f>
        <v>6430</v>
      </c>
      <c r="AR8" s="23">
        <v>1300</v>
      </c>
      <c r="AS8" s="23">
        <v>7618</v>
      </c>
      <c r="AT8" s="17">
        <f t="shared" si="0"/>
        <v>15348</v>
      </c>
      <c r="AV8">
        <f>SUM(C8:AP8)</f>
        <v>15348</v>
      </c>
    </row>
    <row r="9" spans="1:48" ht="13.8" x14ac:dyDescent="0.25">
      <c r="A9" s="79">
        <v>4</v>
      </c>
      <c r="B9" s="27" t="s">
        <v>7</v>
      </c>
      <c r="C9" s="44"/>
      <c r="D9" s="50"/>
      <c r="E9" s="45"/>
      <c r="F9" s="50"/>
      <c r="G9" s="46">
        <v>1760</v>
      </c>
      <c r="H9" s="50">
        <v>300</v>
      </c>
      <c r="I9" s="46"/>
      <c r="J9" s="52"/>
      <c r="K9" s="50">
        <v>1600</v>
      </c>
      <c r="L9" s="46"/>
      <c r="M9" s="50"/>
      <c r="N9" s="46"/>
      <c r="O9" s="50"/>
      <c r="P9" s="46"/>
      <c r="Q9" s="50"/>
      <c r="R9" s="46"/>
      <c r="S9" s="50"/>
      <c r="T9" s="46"/>
      <c r="U9" s="50"/>
      <c r="V9" s="46">
        <v>1800</v>
      </c>
      <c r="W9" s="52">
        <v>1000</v>
      </c>
      <c r="X9" s="50">
        <v>1200</v>
      </c>
      <c r="Y9" s="46"/>
      <c r="Z9" s="52"/>
      <c r="AA9" s="50"/>
      <c r="AB9" s="46"/>
      <c r="AC9" s="52"/>
      <c r="AD9" s="50"/>
      <c r="AE9" s="50">
        <v>600</v>
      </c>
      <c r="AF9" s="50"/>
      <c r="AG9" s="46">
        <v>1760</v>
      </c>
      <c r="AH9" s="50">
        <v>225</v>
      </c>
      <c r="AI9" s="50"/>
      <c r="AJ9" s="50"/>
      <c r="AK9" s="48">
        <v>880</v>
      </c>
      <c r="AL9" s="50">
        <v>150</v>
      </c>
      <c r="AM9" s="48">
        <v>748</v>
      </c>
      <c r="AN9" s="50">
        <v>106</v>
      </c>
      <c r="AO9" s="48">
        <v>1700</v>
      </c>
      <c r="AP9" s="50">
        <v>510</v>
      </c>
      <c r="AQ9" s="23">
        <v>8648</v>
      </c>
      <c r="AR9" s="23">
        <v>1000</v>
      </c>
      <c r="AS9" s="23">
        <v>4691</v>
      </c>
      <c r="AT9" s="17">
        <f t="shared" si="0"/>
        <v>14339</v>
      </c>
      <c r="AV9">
        <f>SUM(B9:AP9)</f>
        <v>14339</v>
      </c>
    </row>
    <row r="10" spans="1:48" ht="13.8" x14ac:dyDescent="0.25">
      <c r="A10" s="43">
        <v>5</v>
      </c>
      <c r="B10" s="24" t="s">
        <v>4</v>
      </c>
      <c r="C10" s="44"/>
      <c r="D10" s="50"/>
      <c r="E10" s="45">
        <v>1260</v>
      </c>
      <c r="F10" s="50">
        <v>300</v>
      </c>
      <c r="G10" s="46"/>
      <c r="H10" s="50"/>
      <c r="I10" s="46"/>
      <c r="J10" s="52"/>
      <c r="K10" s="50"/>
      <c r="L10" s="46"/>
      <c r="M10" s="50"/>
      <c r="N10" s="46"/>
      <c r="O10" s="50"/>
      <c r="P10" s="46"/>
      <c r="Q10" s="50"/>
      <c r="R10" s="46">
        <v>2280</v>
      </c>
      <c r="S10" s="50">
        <v>325</v>
      </c>
      <c r="T10" s="46">
        <v>360</v>
      </c>
      <c r="U10" s="50">
        <v>187</v>
      </c>
      <c r="V10" s="46"/>
      <c r="W10" s="52"/>
      <c r="X10" s="50"/>
      <c r="Y10" s="46"/>
      <c r="Z10" s="52"/>
      <c r="AA10" s="50">
        <v>400</v>
      </c>
      <c r="AB10" s="46">
        <v>1100</v>
      </c>
      <c r="AC10" s="52"/>
      <c r="AD10" s="50">
        <v>300</v>
      </c>
      <c r="AE10" s="50">
        <v>200</v>
      </c>
      <c r="AF10" s="50"/>
      <c r="AG10" s="46"/>
      <c r="AH10" s="50">
        <v>150</v>
      </c>
      <c r="AI10" s="50"/>
      <c r="AJ10" s="50"/>
      <c r="AK10" s="48"/>
      <c r="AL10" s="50"/>
      <c r="AM10" s="48"/>
      <c r="AN10" s="50"/>
      <c r="AO10" s="48"/>
      <c r="AP10" s="50"/>
      <c r="AQ10" s="23">
        <v>5000</v>
      </c>
      <c r="AR10" s="23"/>
      <c r="AS10" s="23">
        <v>1862</v>
      </c>
      <c r="AT10" s="17">
        <f t="shared" si="0"/>
        <v>6862</v>
      </c>
      <c r="AV10">
        <f>SUM(C10:AH10)</f>
        <v>6862</v>
      </c>
    </row>
    <row r="11" spans="1:48" ht="13.8" x14ac:dyDescent="0.25">
      <c r="A11" s="43">
        <v>6</v>
      </c>
      <c r="B11" s="24" t="s">
        <v>44</v>
      </c>
      <c r="C11" s="44"/>
      <c r="D11" s="50"/>
      <c r="E11" s="45"/>
      <c r="F11" s="50">
        <v>100</v>
      </c>
      <c r="G11" s="46">
        <v>720</v>
      </c>
      <c r="H11" s="50">
        <v>150</v>
      </c>
      <c r="I11" s="46"/>
      <c r="J11" s="52"/>
      <c r="K11" s="50">
        <v>1600</v>
      </c>
      <c r="L11" s="46"/>
      <c r="M11" s="50"/>
      <c r="N11" s="46"/>
      <c r="O11" s="50"/>
      <c r="P11" s="46"/>
      <c r="Q11" s="50"/>
      <c r="R11" s="46">
        <v>540</v>
      </c>
      <c r="S11" s="50">
        <v>150</v>
      </c>
      <c r="T11" s="46"/>
      <c r="U11" s="50"/>
      <c r="V11" s="46"/>
      <c r="W11" s="52"/>
      <c r="X11" s="50"/>
      <c r="Y11" s="46"/>
      <c r="Z11" s="52"/>
      <c r="AA11" s="50"/>
      <c r="AB11" s="46"/>
      <c r="AC11" s="52"/>
      <c r="AD11" s="50"/>
      <c r="AE11" s="50">
        <v>500</v>
      </c>
      <c r="AF11" s="50"/>
      <c r="AG11" s="46">
        <v>720</v>
      </c>
      <c r="AH11" s="50">
        <v>150</v>
      </c>
      <c r="AI11" s="50">
        <v>1000</v>
      </c>
      <c r="AJ11" s="50"/>
      <c r="AK11" s="48"/>
      <c r="AL11" s="50"/>
      <c r="AM11" s="48"/>
      <c r="AN11" s="50"/>
      <c r="AO11" s="48"/>
      <c r="AP11" s="50"/>
      <c r="AQ11" s="23">
        <f>SUM(G11,R11,AG11)</f>
        <v>1980</v>
      </c>
      <c r="AR11" s="23"/>
      <c r="AS11" s="23">
        <v>3650</v>
      </c>
      <c r="AT11" s="17">
        <f t="shared" si="0"/>
        <v>5630</v>
      </c>
      <c r="AV11">
        <f>SUM(C11:AI11)</f>
        <v>5630</v>
      </c>
    </row>
    <row r="12" spans="1:48" ht="13.8" x14ac:dyDescent="0.25">
      <c r="A12" s="79">
        <v>7</v>
      </c>
      <c r="B12" s="24" t="s">
        <v>14</v>
      </c>
      <c r="C12" s="44"/>
      <c r="D12" s="50"/>
      <c r="E12" s="45"/>
      <c r="F12" s="50"/>
      <c r="G12" s="46"/>
      <c r="H12" s="50"/>
      <c r="I12" s="46"/>
      <c r="J12" s="52"/>
      <c r="K12" s="50"/>
      <c r="L12" s="46"/>
      <c r="M12" s="50"/>
      <c r="N12" s="46"/>
      <c r="O12" s="50"/>
      <c r="P12" s="46"/>
      <c r="Q12" s="50"/>
      <c r="R12" s="46">
        <v>660</v>
      </c>
      <c r="S12" s="50">
        <v>200</v>
      </c>
      <c r="T12" s="46"/>
      <c r="U12" s="50"/>
      <c r="V12" s="46"/>
      <c r="W12" s="52"/>
      <c r="X12" s="50"/>
      <c r="Y12" s="46"/>
      <c r="Z12" s="52">
        <v>800</v>
      </c>
      <c r="AA12" s="50">
        <v>400</v>
      </c>
      <c r="AB12" s="46"/>
      <c r="AC12" s="52"/>
      <c r="AD12" s="50"/>
      <c r="AE12" s="50">
        <v>400</v>
      </c>
      <c r="AF12" s="50"/>
      <c r="AG12" s="46">
        <v>880</v>
      </c>
      <c r="AH12" s="50">
        <v>150</v>
      </c>
      <c r="AI12" s="50"/>
      <c r="AJ12" s="50"/>
      <c r="AK12" s="48"/>
      <c r="AL12" s="50"/>
      <c r="AM12" s="48"/>
      <c r="AN12" s="50">
        <v>85</v>
      </c>
      <c r="AO12" s="48"/>
      <c r="AP12" s="50"/>
      <c r="AQ12" s="23">
        <f>SUM(R12,AG12)</f>
        <v>1540</v>
      </c>
      <c r="AR12" s="23">
        <v>800</v>
      </c>
      <c r="AS12" s="23">
        <v>1235</v>
      </c>
      <c r="AT12" s="17">
        <f t="shared" si="0"/>
        <v>3575</v>
      </c>
      <c r="AV12">
        <f>SUM(C12:AP12)</f>
        <v>3575</v>
      </c>
    </row>
    <row r="13" spans="1:48" ht="13.8" x14ac:dyDescent="0.25">
      <c r="A13" s="43">
        <v>8</v>
      </c>
      <c r="B13" s="25" t="s">
        <v>26</v>
      </c>
      <c r="C13" s="44"/>
      <c r="D13" s="50"/>
      <c r="E13" s="46">
        <v>600</v>
      </c>
      <c r="F13" s="50">
        <v>100</v>
      </c>
      <c r="G13" s="46"/>
      <c r="H13" s="50"/>
      <c r="I13" s="46"/>
      <c r="J13" s="52"/>
      <c r="K13" s="50"/>
      <c r="L13" s="46"/>
      <c r="M13" s="50"/>
      <c r="N13" s="46"/>
      <c r="O13" s="50"/>
      <c r="P13" s="46"/>
      <c r="Q13" s="50"/>
      <c r="R13" s="46"/>
      <c r="S13" s="50"/>
      <c r="T13" s="46"/>
      <c r="U13" s="50"/>
      <c r="V13" s="46"/>
      <c r="W13" s="52"/>
      <c r="X13" s="50"/>
      <c r="Y13" s="46">
        <v>1500</v>
      </c>
      <c r="Z13" s="52"/>
      <c r="AA13" s="50">
        <v>400</v>
      </c>
      <c r="AB13" s="46"/>
      <c r="AC13" s="52"/>
      <c r="AD13" s="50"/>
      <c r="AE13" s="50">
        <v>200</v>
      </c>
      <c r="AF13" s="50"/>
      <c r="AG13" s="46"/>
      <c r="AH13" s="50"/>
      <c r="AI13" s="50"/>
      <c r="AJ13" s="50"/>
      <c r="AK13" s="48"/>
      <c r="AL13" s="50"/>
      <c r="AM13" s="48"/>
      <c r="AN13" s="50">
        <v>85</v>
      </c>
      <c r="AO13" s="48"/>
      <c r="AP13" s="50"/>
      <c r="AQ13" s="23">
        <v>2100</v>
      </c>
      <c r="AR13" s="23"/>
      <c r="AS13" s="23">
        <v>785</v>
      </c>
      <c r="AT13" s="17">
        <f t="shared" si="0"/>
        <v>2885</v>
      </c>
      <c r="AV13">
        <f>SUM(C13:AP13)</f>
        <v>2885</v>
      </c>
    </row>
    <row r="14" spans="1:48" ht="13.8" x14ac:dyDescent="0.25">
      <c r="A14" s="43">
        <v>9</v>
      </c>
      <c r="B14" s="25" t="s">
        <v>12</v>
      </c>
      <c r="C14" s="44"/>
      <c r="D14" s="50"/>
      <c r="E14" s="46"/>
      <c r="F14" s="50"/>
      <c r="G14" s="46"/>
      <c r="H14" s="50"/>
      <c r="I14" s="46"/>
      <c r="J14" s="52"/>
      <c r="K14" s="50"/>
      <c r="L14" s="46"/>
      <c r="M14" s="50"/>
      <c r="N14" s="46"/>
      <c r="O14" s="50"/>
      <c r="P14" s="46"/>
      <c r="Q14" s="50"/>
      <c r="R14" s="46">
        <v>900</v>
      </c>
      <c r="S14" s="50">
        <v>250</v>
      </c>
      <c r="T14" s="46"/>
      <c r="U14" s="50"/>
      <c r="V14" s="46"/>
      <c r="W14" s="52"/>
      <c r="X14" s="50"/>
      <c r="Y14" s="46"/>
      <c r="Z14" s="52"/>
      <c r="AA14" s="50"/>
      <c r="AB14" s="46"/>
      <c r="AC14" s="52"/>
      <c r="AD14" s="50">
        <v>200</v>
      </c>
      <c r="AE14" s="50">
        <v>300</v>
      </c>
      <c r="AF14" s="50"/>
      <c r="AG14" s="46"/>
      <c r="AH14" s="50"/>
      <c r="AI14" s="50">
        <v>1000</v>
      </c>
      <c r="AJ14" s="50"/>
      <c r="AK14" s="48"/>
      <c r="AL14" s="50"/>
      <c r="AM14" s="48"/>
      <c r="AN14" s="50"/>
      <c r="AO14" s="48"/>
      <c r="AP14" s="50"/>
      <c r="AQ14" s="23">
        <f>SUM(R14)</f>
        <v>900</v>
      </c>
      <c r="AR14" s="23"/>
      <c r="AS14" s="23">
        <v>1750</v>
      </c>
      <c r="AT14" s="17">
        <f t="shared" si="0"/>
        <v>2650</v>
      </c>
      <c r="AV14">
        <f>SUM(C14:AI14)</f>
        <v>2650</v>
      </c>
    </row>
    <row r="15" spans="1:48" ht="13.8" x14ac:dyDescent="0.25">
      <c r="A15" s="79">
        <v>10</v>
      </c>
      <c r="B15" s="26" t="s">
        <v>24</v>
      </c>
      <c r="C15" s="44"/>
      <c r="D15" s="50"/>
      <c r="E15" s="45"/>
      <c r="F15" s="50"/>
      <c r="G15" s="46"/>
      <c r="H15" s="50">
        <v>150</v>
      </c>
      <c r="I15" s="46"/>
      <c r="J15" s="52"/>
      <c r="K15" s="50"/>
      <c r="L15" s="46"/>
      <c r="M15" s="50"/>
      <c r="N15" s="46"/>
      <c r="O15" s="50"/>
      <c r="P15" s="46"/>
      <c r="Q15" s="50"/>
      <c r="R15" s="46"/>
      <c r="S15" s="50">
        <v>100</v>
      </c>
      <c r="T15" s="46"/>
      <c r="U15" s="50"/>
      <c r="V15" s="46"/>
      <c r="W15" s="52"/>
      <c r="X15" s="50"/>
      <c r="Y15" s="46"/>
      <c r="Z15" s="52"/>
      <c r="AA15" s="50"/>
      <c r="AB15" s="46"/>
      <c r="AC15" s="52"/>
      <c r="AD15" s="50"/>
      <c r="AE15" s="50"/>
      <c r="AF15" s="50"/>
      <c r="AG15" s="46">
        <v>800</v>
      </c>
      <c r="AH15" s="50">
        <v>150</v>
      </c>
      <c r="AI15" s="50">
        <v>1000</v>
      </c>
      <c r="AJ15" s="50"/>
      <c r="AK15" s="48"/>
      <c r="AL15" s="50"/>
      <c r="AM15" s="48"/>
      <c r="AN15" s="50"/>
      <c r="AO15" s="48"/>
      <c r="AP15" s="50"/>
      <c r="AQ15" s="23">
        <f>SUM(AG15)</f>
        <v>800</v>
      </c>
      <c r="AR15" s="23"/>
      <c r="AS15" s="23">
        <v>1400</v>
      </c>
      <c r="AT15" s="17">
        <f t="shared" si="0"/>
        <v>2200</v>
      </c>
      <c r="AV15">
        <f>SUM(C15:AI15)</f>
        <v>2200</v>
      </c>
    </row>
    <row r="16" spans="1:48" ht="13.8" x14ac:dyDescent="0.25">
      <c r="A16" s="43">
        <v>11</v>
      </c>
      <c r="B16" s="24" t="s">
        <v>11</v>
      </c>
      <c r="C16" s="44"/>
      <c r="D16" s="50"/>
      <c r="E16" s="45"/>
      <c r="F16" s="50">
        <v>100</v>
      </c>
      <c r="G16" s="46"/>
      <c r="H16" s="50"/>
      <c r="I16" s="46"/>
      <c r="J16" s="52"/>
      <c r="K16" s="50"/>
      <c r="L16" s="46"/>
      <c r="M16" s="50"/>
      <c r="N16" s="46"/>
      <c r="O16" s="50"/>
      <c r="P16" s="46"/>
      <c r="Q16" s="50"/>
      <c r="R16" s="46">
        <v>1440</v>
      </c>
      <c r="S16" s="50">
        <v>250</v>
      </c>
      <c r="T16" s="46"/>
      <c r="U16" s="50">
        <v>75</v>
      </c>
      <c r="V16" s="46"/>
      <c r="W16" s="52"/>
      <c r="X16" s="50"/>
      <c r="Y16" s="46"/>
      <c r="Z16" s="52"/>
      <c r="AA16" s="50"/>
      <c r="AB16" s="46"/>
      <c r="AC16" s="52"/>
      <c r="AD16" s="50"/>
      <c r="AE16" s="50"/>
      <c r="AF16" s="50"/>
      <c r="AG16" s="46"/>
      <c r="AH16" s="50"/>
      <c r="AI16" s="50"/>
      <c r="AJ16" s="50"/>
      <c r="AK16" s="48"/>
      <c r="AL16" s="50"/>
      <c r="AM16" s="48"/>
      <c r="AN16" s="50"/>
      <c r="AO16" s="48"/>
      <c r="AP16" s="50"/>
      <c r="AQ16" s="23">
        <f>SUM(R16)</f>
        <v>1440</v>
      </c>
      <c r="AR16" s="23"/>
      <c r="AS16" s="23">
        <v>425</v>
      </c>
      <c r="AT16" s="17">
        <f t="shared" si="0"/>
        <v>1865</v>
      </c>
      <c r="AV16">
        <f>SUM(C16:AE16)</f>
        <v>1865</v>
      </c>
    </row>
    <row r="17" spans="1:48" ht="13.8" x14ac:dyDescent="0.25">
      <c r="A17" s="43">
        <v>12</v>
      </c>
      <c r="B17" s="28" t="s">
        <v>112</v>
      </c>
      <c r="C17" s="44"/>
      <c r="D17" s="50"/>
      <c r="E17" s="47"/>
      <c r="F17" s="50"/>
      <c r="G17" s="46"/>
      <c r="H17" s="50"/>
      <c r="I17" s="46"/>
      <c r="J17" s="52"/>
      <c r="K17" s="50"/>
      <c r="L17" s="46"/>
      <c r="M17" s="50"/>
      <c r="N17" s="46"/>
      <c r="O17" s="50">
        <v>85</v>
      </c>
      <c r="P17" s="46"/>
      <c r="Q17" s="50"/>
      <c r="R17" s="46"/>
      <c r="S17" s="50"/>
      <c r="T17" s="46"/>
      <c r="U17" s="50"/>
      <c r="V17" s="46"/>
      <c r="W17" s="52"/>
      <c r="X17" s="50"/>
      <c r="Y17" s="46"/>
      <c r="Z17" s="52"/>
      <c r="AA17" s="50"/>
      <c r="AB17" s="46"/>
      <c r="AC17" s="52"/>
      <c r="AD17" s="50"/>
      <c r="AE17" s="50"/>
      <c r="AF17" s="50"/>
      <c r="AG17" s="46"/>
      <c r="AH17" s="50"/>
      <c r="AI17" s="50"/>
      <c r="AJ17" s="50">
        <v>1700</v>
      </c>
      <c r="AK17" s="48"/>
      <c r="AL17" s="50"/>
      <c r="AM17" s="48"/>
      <c r="AN17" s="50"/>
      <c r="AO17" s="48"/>
      <c r="AP17" s="50"/>
      <c r="AQ17" s="23"/>
      <c r="AR17" s="23"/>
      <c r="AS17" s="23">
        <v>1785</v>
      </c>
      <c r="AT17" s="17">
        <f t="shared" si="0"/>
        <v>1785</v>
      </c>
      <c r="AV17">
        <f>SUM(C17:AE17:AJ17)</f>
        <v>1785</v>
      </c>
    </row>
    <row r="18" spans="1:48" ht="13.8" x14ac:dyDescent="0.25">
      <c r="A18" s="79">
        <v>13</v>
      </c>
      <c r="B18" s="24" t="s">
        <v>27</v>
      </c>
      <c r="C18" s="44"/>
      <c r="D18" s="50"/>
      <c r="E18" s="45"/>
      <c r="F18" s="50"/>
      <c r="G18" s="46"/>
      <c r="H18" s="50"/>
      <c r="I18" s="46"/>
      <c r="J18" s="52"/>
      <c r="K18" s="50"/>
      <c r="L18" s="46"/>
      <c r="M18" s="50"/>
      <c r="N18" s="46"/>
      <c r="O18" s="50"/>
      <c r="P18" s="46"/>
      <c r="Q18" s="50"/>
      <c r="R18" s="46"/>
      <c r="S18" s="50"/>
      <c r="T18" s="46">
        <v>550</v>
      </c>
      <c r="U18" s="50">
        <v>93</v>
      </c>
      <c r="V18" s="46"/>
      <c r="W18" s="52"/>
      <c r="X18" s="50"/>
      <c r="Y18" s="46"/>
      <c r="Z18" s="52"/>
      <c r="AA18" s="50"/>
      <c r="AB18" s="46"/>
      <c r="AC18" s="52">
        <v>500</v>
      </c>
      <c r="AD18" s="50">
        <v>350</v>
      </c>
      <c r="AE18" s="50"/>
      <c r="AF18" s="50"/>
      <c r="AG18" s="46"/>
      <c r="AH18" s="50"/>
      <c r="AI18" s="50"/>
      <c r="AJ18" s="50"/>
      <c r="AK18" s="48"/>
      <c r="AL18" s="50"/>
      <c r="AM18" s="48"/>
      <c r="AN18" s="50">
        <v>170</v>
      </c>
      <c r="AO18" s="48"/>
      <c r="AP18" s="50"/>
      <c r="AQ18" s="23">
        <f>SUM(T18)</f>
        <v>550</v>
      </c>
      <c r="AR18" s="23">
        <v>500</v>
      </c>
      <c r="AS18" s="23">
        <v>613</v>
      </c>
      <c r="AT18" s="17">
        <f t="shared" si="0"/>
        <v>1663</v>
      </c>
      <c r="AV18">
        <f>SUM(C18:AP18)</f>
        <v>1663</v>
      </c>
    </row>
    <row r="19" spans="1:48" ht="13.8" x14ac:dyDescent="0.25">
      <c r="A19" s="43">
        <v>14</v>
      </c>
      <c r="B19" s="28" t="s">
        <v>21</v>
      </c>
      <c r="C19" s="44"/>
      <c r="D19" s="50"/>
      <c r="E19" s="47"/>
      <c r="F19" s="50"/>
      <c r="G19" s="46"/>
      <c r="H19" s="50"/>
      <c r="I19" s="46"/>
      <c r="J19" s="52"/>
      <c r="K19" s="50"/>
      <c r="L19" s="46"/>
      <c r="M19" s="50"/>
      <c r="N19" s="46"/>
      <c r="O19" s="50">
        <v>85</v>
      </c>
      <c r="P19" s="46"/>
      <c r="Q19" s="50"/>
      <c r="R19" s="46"/>
      <c r="S19" s="50"/>
      <c r="T19" s="46"/>
      <c r="U19" s="50"/>
      <c r="V19" s="46"/>
      <c r="W19" s="52"/>
      <c r="X19" s="50"/>
      <c r="Y19" s="46"/>
      <c r="Z19" s="52"/>
      <c r="AA19" s="50"/>
      <c r="AB19" s="46"/>
      <c r="AC19" s="52"/>
      <c r="AD19" s="50"/>
      <c r="AE19" s="50">
        <v>400</v>
      </c>
      <c r="AF19" s="50"/>
      <c r="AG19" s="46"/>
      <c r="AH19" s="50">
        <v>150</v>
      </c>
      <c r="AI19" s="50"/>
      <c r="AJ19" s="50"/>
      <c r="AK19" s="48"/>
      <c r="AL19" s="50"/>
      <c r="AM19" s="48">
        <v>612</v>
      </c>
      <c r="AN19" s="50">
        <v>254</v>
      </c>
      <c r="AO19" s="48"/>
      <c r="AP19" s="50"/>
      <c r="AQ19" s="23">
        <v>612</v>
      </c>
      <c r="AR19" s="23"/>
      <c r="AS19" s="23">
        <v>889</v>
      </c>
      <c r="AT19" s="17">
        <f t="shared" si="0"/>
        <v>1501</v>
      </c>
      <c r="AV19">
        <f>SUM(C19:AP19)</f>
        <v>1501</v>
      </c>
    </row>
    <row r="20" spans="1:48" ht="13.8" x14ac:dyDescent="0.25">
      <c r="A20" s="43">
        <v>15</v>
      </c>
      <c r="B20" s="25" t="s">
        <v>36</v>
      </c>
      <c r="C20" s="44"/>
      <c r="D20" s="50"/>
      <c r="E20" s="46"/>
      <c r="F20" s="50"/>
      <c r="G20" s="46">
        <v>720</v>
      </c>
      <c r="H20" s="50">
        <v>300</v>
      </c>
      <c r="I20" s="46"/>
      <c r="J20" s="52"/>
      <c r="K20" s="50"/>
      <c r="L20" s="46"/>
      <c r="M20" s="50"/>
      <c r="N20" s="46"/>
      <c r="O20" s="50"/>
      <c r="P20" s="46"/>
      <c r="Q20" s="50"/>
      <c r="R20" s="46"/>
      <c r="S20" s="50"/>
      <c r="T20" s="46"/>
      <c r="U20" s="50"/>
      <c r="V20" s="46"/>
      <c r="W20" s="52"/>
      <c r="X20" s="50"/>
      <c r="Y20" s="46"/>
      <c r="Z20" s="52"/>
      <c r="AA20" s="50"/>
      <c r="AB20" s="46"/>
      <c r="AC20" s="52"/>
      <c r="AD20" s="50"/>
      <c r="AE20" s="50">
        <v>200</v>
      </c>
      <c r="AF20" s="50"/>
      <c r="AG20" s="46"/>
      <c r="AH20" s="50">
        <v>150</v>
      </c>
      <c r="AI20" s="50"/>
      <c r="AJ20" s="50"/>
      <c r="AK20" s="48"/>
      <c r="AL20" s="50"/>
      <c r="AM20" s="48"/>
      <c r="AN20" s="50"/>
      <c r="AO20" s="48"/>
      <c r="AP20" s="50"/>
      <c r="AQ20" s="23">
        <f>SUM(G20)</f>
        <v>720</v>
      </c>
      <c r="AR20" s="23"/>
      <c r="AS20" s="23">
        <v>650</v>
      </c>
      <c r="AT20" s="17">
        <f t="shared" si="0"/>
        <v>1370</v>
      </c>
      <c r="AV20">
        <f>SUM(C20:AH20)</f>
        <v>1370</v>
      </c>
    </row>
    <row r="21" spans="1:48" ht="13.8" x14ac:dyDescent="0.25">
      <c r="A21" s="79">
        <v>16</v>
      </c>
      <c r="B21" s="24" t="s">
        <v>30</v>
      </c>
      <c r="C21" s="44"/>
      <c r="D21" s="50"/>
      <c r="E21" s="45"/>
      <c r="F21" s="50"/>
      <c r="G21" s="46"/>
      <c r="H21" s="50"/>
      <c r="I21" s="46"/>
      <c r="J21" s="52"/>
      <c r="K21" s="50"/>
      <c r="L21" s="46"/>
      <c r="M21" s="50"/>
      <c r="N21" s="46"/>
      <c r="O21" s="50"/>
      <c r="P21" s="46"/>
      <c r="Q21" s="50"/>
      <c r="R21" s="46"/>
      <c r="S21" s="50"/>
      <c r="T21" s="46">
        <v>440</v>
      </c>
      <c r="U21" s="50">
        <v>150</v>
      </c>
      <c r="V21" s="46"/>
      <c r="W21" s="52"/>
      <c r="X21" s="50"/>
      <c r="Y21" s="46"/>
      <c r="Z21" s="52"/>
      <c r="AA21" s="50"/>
      <c r="AB21" s="46"/>
      <c r="AC21" s="52">
        <v>500</v>
      </c>
      <c r="AD21" s="50">
        <v>200</v>
      </c>
      <c r="AE21" s="50"/>
      <c r="AF21" s="50"/>
      <c r="AG21" s="46"/>
      <c r="AH21" s="50"/>
      <c r="AI21" s="50"/>
      <c r="AJ21" s="50"/>
      <c r="AK21" s="48"/>
      <c r="AL21" s="50"/>
      <c r="AM21" s="48"/>
      <c r="AN21" s="50"/>
      <c r="AO21" s="48"/>
      <c r="AP21" s="50"/>
      <c r="AQ21" s="23">
        <f>SUM(T21)</f>
        <v>440</v>
      </c>
      <c r="AR21" s="23">
        <v>500</v>
      </c>
      <c r="AS21" s="23">
        <v>350</v>
      </c>
      <c r="AT21" s="17">
        <f t="shared" si="0"/>
        <v>1290</v>
      </c>
      <c r="AV21">
        <f>SUM(C21:AE21)</f>
        <v>1290</v>
      </c>
    </row>
    <row r="22" spans="1:48" ht="13.8" x14ac:dyDescent="0.25">
      <c r="A22" s="43">
        <v>17</v>
      </c>
      <c r="B22" s="24" t="s">
        <v>60</v>
      </c>
      <c r="C22" s="44"/>
      <c r="D22" s="50"/>
      <c r="E22" s="45"/>
      <c r="F22" s="50">
        <v>100</v>
      </c>
      <c r="G22" s="46"/>
      <c r="H22" s="50"/>
      <c r="I22" s="46"/>
      <c r="J22" s="52"/>
      <c r="K22" s="50"/>
      <c r="L22" s="46"/>
      <c r="M22" s="50"/>
      <c r="N22" s="46"/>
      <c r="O22" s="50"/>
      <c r="P22" s="46"/>
      <c r="Q22" s="50"/>
      <c r="R22" s="46">
        <v>135</v>
      </c>
      <c r="S22" s="50">
        <v>125</v>
      </c>
      <c r="T22" s="46">
        <v>440</v>
      </c>
      <c r="U22" s="50">
        <v>75</v>
      </c>
      <c r="V22" s="46"/>
      <c r="W22" s="52"/>
      <c r="X22" s="50"/>
      <c r="Y22" s="46"/>
      <c r="Z22" s="52"/>
      <c r="AA22" s="50"/>
      <c r="AB22" s="46"/>
      <c r="AC22" s="52"/>
      <c r="AD22" s="50">
        <v>300</v>
      </c>
      <c r="AE22" s="50"/>
      <c r="AF22" s="50"/>
      <c r="AG22" s="46"/>
      <c r="AH22" s="50"/>
      <c r="AI22" s="50"/>
      <c r="AJ22" s="50"/>
      <c r="AK22" s="48"/>
      <c r="AL22" s="50"/>
      <c r="AM22" s="48"/>
      <c r="AN22" s="50">
        <v>85</v>
      </c>
      <c r="AO22" s="48"/>
      <c r="AP22" s="50"/>
      <c r="AQ22" s="23">
        <f>SUM(R22,T22)</f>
        <v>575</v>
      </c>
      <c r="AR22" s="23"/>
      <c r="AS22" s="23">
        <v>685</v>
      </c>
      <c r="AT22" s="17">
        <f t="shared" si="0"/>
        <v>1260</v>
      </c>
      <c r="AV22">
        <f>SUM(C22:AP22)</f>
        <v>1260</v>
      </c>
    </row>
    <row r="23" spans="1:48" ht="13.8" x14ac:dyDescent="0.25">
      <c r="A23" s="43">
        <v>18</v>
      </c>
      <c r="B23" s="26" t="s">
        <v>3</v>
      </c>
      <c r="C23" s="44"/>
      <c r="D23" s="50"/>
      <c r="E23" s="45"/>
      <c r="F23" s="50"/>
      <c r="G23" s="46"/>
      <c r="H23" s="50"/>
      <c r="I23" s="46"/>
      <c r="J23" s="52"/>
      <c r="K23" s="50"/>
      <c r="L23" s="46"/>
      <c r="M23" s="50"/>
      <c r="N23" s="46"/>
      <c r="O23" s="50"/>
      <c r="P23" s="46"/>
      <c r="Q23" s="50"/>
      <c r="R23" s="46"/>
      <c r="S23" s="50"/>
      <c r="T23" s="46"/>
      <c r="U23" s="50">
        <v>75</v>
      </c>
      <c r="V23" s="46"/>
      <c r="W23" s="52"/>
      <c r="X23" s="50"/>
      <c r="Y23" s="46"/>
      <c r="Z23" s="52"/>
      <c r="AA23" s="50"/>
      <c r="AB23" s="46"/>
      <c r="AC23" s="52"/>
      <c r="AD23" s="50"/>
      <c r="AE23" s="50">
        <v>100</v>
      </c>
      <c r="AF23" s="50"/>
      <c r="AG23" s="46"/>
      <c r="AH23" s="50">
        <v>225</v>
      </c>
      <c r="AI23" s="50"/>
      <c r="AJ23" s="50">
        <v>850</v>
      </c>
      <c r="AK23" s="48"/>
      <c r="AL23" s="50"/>
      <c r="AM23" s="48"/>
      <c r="AN23" s="50"/>
      <c r="AO23" s="48"/>
      <c r="AP23" s="50"/>
      <c r="AQ23" s="23"/>
      <c r="AR23" s="23"/>
      <c r="AS23" s="23">
        <v>1250</v>
      </c>
      <c r="AT23" s="17">
        <f t="shared" si="0"/>
        <v>1250</v>
      </c>
      <c r="AV23">
        <f>SUM(C23:AH23:AJ23)</f>
        <v>1250</v>
      </c>
    </row>
    <row r="24" spans="1:48" ht="13.8" x14ac:dyDescent="0.25">
      <c r="A24" s="79">
        <v>19</v>
      </c>
      <c r="B24" s="28" t="s">
        <v>66</v>
      </c>
      <c r="C24" s="44"/>
      <c r="D24" s="50"/>
      <c r="E24" s="47"/>
      <c r="F24" s="50"/>
      <c r="G24" s="46"/>
      <c r="H24" s="50"/>
      <c r="I24" s="46"/>
      <c r="J24" s="52"/>
      <c r="K24" s="50"/>
      <c r="L24" s="46"/>
      <c r="M24" s="50"/>
      <c r="N24" s="46"/>
      <c r="O24" s="50"/>
      <c r="P24" s="46"/>
      <c r="Q24" s="50"/>
      <c r="R24" s="46">
        <v>600</v>
      </c>
      <c r="S24" s="50">
        <v>100</v>
      </c>
      <c r="T24" s="46"/>
      <c r="U24" s="50"/>
      <c r="V24" s="46"/>
      <c r="W24" s="52"/>
      <c r="X24" s="50"/>
      <c r="Y24" s="46"/>
      <c r="Z24" s="52"/>
      <c r="AA24" s="50">
        <v>400</v>
      </c>
      <c r="AB24" s="46"/>
      <c r="AC24" s="52"/>
      <c r="AD24" s="50"/>
      <c r="AE24" s="50"/>
      <c r="AF24" s="50"/>
      <c r="AG24" s="46"/>
      <c r="AH24" s="50"/>
      <c r="AI24" s="50"/>
      <c r="AJ24" s="50"/>
      <c r="AK24" s="48"/>
      <c r="AL24" s="50"/>
      <c r="AM24" s="48"/>
      <c r="AN24" s="50"/>
      <c r="AO24" s="48"/>
      <c r="AP24" s="50"/>
      <c r="AQ24" s="23">
        <f>SUM(R24)</f>
        <v>600</v>
      </c>
      <c r="AR24" s="23"/>
      <c r="AS24" s="23">
        <v>500</v>
      </c>
      <c r="AT24" s="17">
        <f t="shared" si="0"/>
        <v>1100</v>
      </c>
      <c r="AV24">
        <f>SUM(C24:AE24)</f>
        <v>1100</v>
      </c>
    </row>
    <row r="25" spans="1:48" ht="13.8" x14ac:dyDescent="0.25">
      <c r="A25" s="43">
        <v>20</v>
      </c>
      <c r="B25" s="25" t="s">
        <v>28</v>
      </c>
      <c r="C25" s="44"/>
      <c r="D25" s="50"/>
      <c r="E25" s="46"/>
      <c r="F25" s="50"/>
      <c r="G25" s="46"/>
      <c r="H25" s="50"/>
      <c r="I25" s="46"/>
      <c r="J25" s="52"/>
      <c r="K25" s="50"/>
      <c r="L25" s="46"/>
      <c r="M25" s="50"/>
      <c r="N25" s="46"/>
      <c r="O25" s="50"/>
      <c r="P25" s="46"/>
      <c r="Q25" s="50"/>
      <c r="R25" s="46"/>
      <c r="S25" s="50">
        <v>100</v>
      </c>
      <c r="T25" s="46"/>
      <c r="U25" s="50"/>
      <c r="V25" s="46"/>
      <c r="W25" s="52"/>
      <c r="X25" s="50"/>
      <c r="Y25" s="46"/>
      <c r="Z25" s="52"/>
      <c r="AA25" s="50"/>
      <c r="AB25" s="46"/>
      <c r="AC25" s="52"/>
      <c r="AD25" s="50"/>
      <c r="AE25" s="50"/>
      <c r="AF25" s="50"/>
      <c r="AG25" s="46">
        <v>800</v>
      </c>
      <c r="AH25" s="50">
        <v>150</v>
      </c>
      <c r="AI25" s="50"/>
      <c r="AJ25" s="50"/>
      <c r="AK25" s="48"/>
      <c r="AL25" s="50"/>
      <c r="AM25" s="48"/>
      <c r="AN25" s="50"/>
      <c r="AO25" s="48"/>
      <c r="AP25" s="50"/>
      <c r="AQ25" s="23">
        <f>SUM(AG25)</f>
        <v>800</v>
      </c>
      <c r="AR25" s="23"/>
      <c r="AS25" s="23">
        <v>250</v>
      </c>
      <c r="AT25" s="17">
        <f t="shared" si="0"/>
        <v>1050</v>
      </c>
      <c r="AV25">
        <f>SUM(C25:AH25)</f>
        <v>1050</v>
      </c>
    </row>
    <row r="26" spans="1:48" ht="13.8" x14ac:dyDescent="0.25">
      <c r="A26" s="43">
        <v>21</v>
      </c>
      <c r="B26" s="25" t="s">
        <v>105</v>
      </c>
      <c r="C26" s="44"/>
      <c r="D26" s="50"/>
      <c r="E26" s="46"/>
      <c r="F26" s="50"/>
      <c r="G26" s="46"/>
      <c r="H26" s="50"/>
      <c r="I26" s="46"/>
      <c r="J26" s="52"/>
      <c r="K26" s="50"/>
      <c r="L26" s="46"/>
      <c r="M26" s="50"/>
      <c r="N26" s="46"/>
      <c r="O26" s="50"/>
      <c r="P26" s="46"/>
      <c r="Q26" s="50"/>
      <c r="R26" s="46"/>
      <c r="S26" s="50"/>
      <c r="T26" s="46"/>
      <c r="U26" s="50"/>
      <c r="V26" s="46"/>
      <c r="W26" s="52"/>
      <c r="X26" s="50"/>
      <c r="Y26" s="46"/>
      <c r="Z26" s="52"/>
      <c r="AA26" s="50"/>
      <c r="AB26" s="46"/>
      <c r="AC26" s="52"/>
      <c r="AD26" s="50"/>
      <c r="AE26" s="50"/>
      <c r="AF26" s="50">
        <v>850</v>
      </c>
      <c r="AG26" s="46"/>
      <c r="AH26" s="50"/>
      <c r="AI26" s="50"/>
      <c r="AJ26" s="50"/>
      <c r="AK26" s="48"/>
      <c r="AL26" s="50">
        <v>150</v>
      </c>
      <c r="AM26" s="48"/>
      <c r="AN26" s="50"/>
      <c r="AO26" s="48"/>
      <c r="AP26" s="50"/>
      <c r="AQ26" s="23"/>
      <c r="AR26" s="23"/>
      <c r="AS26" s="23">
        <v>1000</v>
      </c>
      <c r="AT26" s="17">
        <f t="shared" si="0"/>
        <v>1000</v>
      </c>
      <c r="AV26">
        <f>SUM(C26:AH26:AL26)</f>
        <v>1000</v>
      </c>
    </row>
    <row r="27" spans="1:48" ht="13.8" x14ac:dyDescent="0.25">
      <c r="A27" s="79">
        <v>21</v>
      </c>
      <c r="B27" s="25" t="s">
        <v>220</v>
      </c>
      <c r="C27" s="44"/>
      <c r="D27" s="50"/>
      <c r="E27" s="46"/>
      <c r="F27" s="50"/>
      <c r="G27" s="46"/>
      <c r="H27" s="50"/>
      <c r="I27" s="46"/>
      <c r="J27" s="52"/>
      <c r="K27" s="50"/>
      <c r="L27" s="46"/>
      <c r="M27" s="50"/>
      <c r="N27" s="46"/>
      <c r="O27" s="50"/>
      <c r="P27" s="46"/>
      <c r="Q27" s="50"/>
      <c r="R27" s="46"/>
      <c r="S27" s="50"/>
      <c r="T27" s="46"/>
      <c r="U27" s="50"/>
      <c r="V27" s="46"/>
      <c r="W27" s="52"/>
      <c r="X27" s="50"/>
      <c r="Y27" s="46"/>
      <c r="Z27" s="52"/>
      <c r="AA27" s="50"/>
      <c r="AB27" s="46"/>
      <c r="AC27" s="52"/>
      <c r="AD27" s="50"/>
      <c r="AE27" s="50"/>
      <c r="AF27" s="50">
        <v>850</v>
      </c>
      <c r="AG27" s="46"/>
      <c r="AH27" s="50"/>
      <c r="AI27" s="50"/>
      <c r="AJ27" s="50"/>
      <c r="AK27" s="48"/>
      <c r="AL27" s="50">
        <v>150</v>
      </c>
      <c r="AM27" s="48"/>
      <c r="AN27" s="50"/>
      <c r="AO27" s="48"/>
      <c r="AP27" s="50"/>
      <c r="AQ27" s="23"/>
      <c r="AR27" s="23"/>
      <c r="AS27" s="23">
        <v>1000</v>
      </c>
      <c r="AT27" s="17">
        <f t="shared" si="0"/>
        <v>1000</v>
      </c>
      <c r="AV27">
        <f>SUM(C27:AP27)</f>
        <v>1000</v>
      </c>
    </row>
    <row r="28" spans="1:48" ht="13.8" x14ac:dyDescent="0.25">
      <c r="A28" s="43">
        <v>23</v>
      </c>
      <c r="B28" s="26" t="s">
        <v>53</v>
      </c>
      <c r="C28" s="44"/>
      <c r="D28" s="50"/>
      <c r="E28" s="45"/>
      <c r="F28" s="50"/>
      <c r="G28" s="46"/>
      <c r="H28" s="50"/>
      <c r="I28" s="46"/>
      <c r="J28" s="52"/>
      <c r="K28" s="50"/>
      <c r="L28" s="46"/>
      <c r="M28" s="50"/>
      <c r="N28" s="46"/>
      <c r="O28" s="50"/>
      <c r="P28" s="46"/>
      <c r="Q28" s="50"/>
      <c r="R28" s="46"/>
      <c r="S28" s="50"/>
      <c r="T28" s="46"/>
      <c r="U28" s="50">
        <v>75</v>
      </c>
      <c r="V28" s="46"/>
      <c r="W28" s="52"/>
      <c r="X28" s="50"/>
      <c r="Y28" s="46"/>
      <c r="Z28" s="52"/>
      <c r="AA28" s="50"/>
      <c r="AB28" s="46"/>
      <c r="AC28" s="52"/>
      <c r="AD28" s="50"/>
      <c r="AE28" s="50"/>
      <c r="AF28" s="50">
        <v>850</v>
      </c>
      <c r="AG28" s="46"/>
      <c r="AH28" s="50"/>
      <c r="AI28" s="50"/>
      <c r="AJ28" s="50"/>
      <c r="AK28" s="48"/>
      <c r="AL28" s="50"/>
      <c r="AM28" s="48"/>
      <c r="AN28" s="50"/>
      <c r="AO28" s="48"/>
      <c r="AP28" s="50"/>
      <c r="AQ28" s="23"/>
      <c r="AR28" s="23"/>
      <c r="AS28" s="23">
        <f>SUM(U28,AF28)</f>
        <v>925</v>
      </c>
      <c r="AT28" s="17">
        <f t="shared" si="0"/>
        <v>925</v>
      </c>
      <c r="AV28">
        <f>SUM(C28:AH28)</f>
        <v>925</v>
      </c>
    </row>
    <row r="29" spans="1:48" ht="13.8" x14ac:dyDescent="0.25">
      <c r="A29" s="43">
        <v>24</v>
      </c>
      <c r="B29" s="24" t="s">
        <v>16</v>
      </c>
      <c r="C29" s="44"/>
      <c r="D29" s="50"/>
      <c r="E29" s="45"/>
      <c r="F29" s="50"/>
      <c r="G29" s="46"/>
      <c r="H29" s="50"/>
      <c r="I29" s="46"/>
      <c r="J29" s="52"/>
      <c r="K29" s="50"/>
      <c r="L29" s="46"/>
      <c r="M29" s="50"/>
      <c r="N29" s="46"/>
      <c r="O29" s="50"/>
      <c r="P29" s="46"/>
      <c r="Q29" s="50"/>
      <c r="R29" s="46"/>
      <c r="S29" s="50"/>
      <c r="T29" s="46"/>
      <c r="U29" s="50"/>
      <c r="V29" s="46"/>
      <c r="W29" s="52"/>
      <c r="X29" s="50">
        <v>600</v>
      </c>
      <c r="Y29" s="46"/>
      <c r="Z29" s="52"/>
      <c r="AA29" s="50"/>
      <c r="AB29" s="46"/>
      <c r="AC29" s="52"/>
      <c r="AD29" s="50"/>
      <c r="AE29" s="50">
        <v>200</v>
      </c>
      <c r="AF29" s="50"/>
      <c r="AG29" s="46"/>
      <c r="AH29" s="50"/>
      <c r="AI29" s="50"/>
      <c r="AJ29" s="50"/>
      <c r="AK29" s="48"/>
      <c r="AL29" s="50"/>
      <c r="AM29" s="48"/>
      <c r="AN29" s="50"/>
      <c r="AO29" s="48"/>
      <c r="AP29" s="50"/>
      <c r="AQ29" s="23"/>
      <c r="AR29" s="23"/>
      <c r="AS29" s="23">
        <v>800</v>
      </c>
      <c r="AT29" s="17">
        <f t="shared" si="0"/>
        <v>800</v>
      </c>
      <c r="AV29">
        <f>SUM(C29:AE29)</f>
        <v>800</v>
      </c>
    </row>
    <row r="30" spans="1:48" ht="13.8" x14ac:dyDescent="0.25">
      <c r="A30" s="79">
        <v>25</v>
      </c>
      <c r="B30" s="24" t="s">
        <v>19</v>
      </c>
      <c r="C30" s="44"/>
      <c r="D30" s="50"/>
      <c r="E30" s="45"/>
      <c r="F30" s="50"/>
      <c r="G30" s="46"/>
      <c r="H30" s="50"/>
      <c r="I30" s="46"/>
      <c r="J30" s="52"/>
      <c r="K30" s="50"/>
      <c r="L30" s="46"/>
      <c r="M30" s="50"/>
      <c r="N30" s="46"/>
      <c r="O30" s="50"/>
      <c r="P30" s="46"/>
      <c r="Q30" s="50"/>
      <c r="R30" s="46">
        <v>600</v>
      </c>
      <c r="S30" s="50"/>
      <c r="T30" s="46"/>
      <c r="U30" s="50"/>
      <c r="V30" s="46"/>
      <c r="W30" s="52"/>
      <c r="X30" s="50"/>
      <c r="Y30" s="46"/>
      <c r="Z30" s="52"/>
      <c r="AA30" s="50"/>
      <c r="AB30" s="46"/>
      <c r="AC30" s="52"/>
      <c r="AD30" s="50"/>
      <c r="AE30" s="50"/>
      <c r="AF30" s="50"/>
      <c r="AG30" s="46"/>
      <c r="AH30" s="50"/>
      <c r="AI30" s="50"/>
      <c r="AJ30" s="50"/>
      <c r="AK30" s="48"/>
      <c r="AL30" s="50"/>
      <c r="AM30" s="48"/>
      <c r="AN30" s="50"/>
      <c r="AO30" s="48"/>
      <c r="AP30" s="50"/>
      <c r="AQ30" s="23">
        <f>SUM(R30)</f>
        <v>600</v>
      </c>
      <c r="AR30" s="23"/>
      <c r="AS30" s="23"/>
      <c r="AT30" s="17">
        <f t="shared" si="0"/>
        <v>600</v>
      </c>
      <c r="AV30">
        <f>SUM(C30:AE30)</f>
        <v>600</v>
      </c>
    </row>
    <row r="31" spans="1:48" ht="13.8" x14ac:dyDescent="0.25">
      <c r="A31" s="43">
        <v>25</v>
      </c>
      <c r="B31" s="25" t="s">
        <v>38</v>
      </c>
      <c r="C31" s="44"/>
      <c r="D31" s="50"/>
      <c r="E31" s="46"/>
      <c r="F31" s="50"/>
      <c r="G31" s="46"/>
      <c r="H31" s="50"/>
      <c r="I31" s="46"/>
      <c r="J31" s="52"/>
      <c r="K31" s="50"/>
      <c r="L31" s="46"/>
      <c r="M31" s="50"/>
      <c r="N31" s="46"/>
      <c r="O31" s="50"/>
      <c r="P31" s="46"/>
      <c r="Q31" s="50"/>
      <c r="R31" s="46"/>
      <c r="S31" s="50"/>
      <c r="T31" s="46"/>
      <c r="U31" s="50"/>
      <c r="V31" s="46"/>
      <c r="W31" s="52"/>
      <c r="X31" s="50">
        <v>600</v>
      </c>
      <c r="Y31" s="46"/>
      <c r="Z31" s="52"/>
      <c r="AA31" s="50"/>
      <c r="AB31" s="46"/>
      <c r="AC31" s="52"/>
      <c r="AD31" s="50"/>
      <c r="AE31" s="50"/>
      <c r="AF31" s="50"/>
      <c r="AG31" s="46"/>
      <c r="AH31" s="50"/>
      <c r="AI31" s="50"/>
      <c r="AJ31" s="50"/>
      <c r="AK31" s="48"/>
      <c r="AL31" s="50"/>
      <c r="AM31" s="48"/>
      <c r="AN31" s="50"/>
      <c r="AO31" s="48"/>
      <c r="AP31" s="50"/>
      <c r="AQ31" s="23"/>
      <c r="AR31" s="23"/>
      <c r="AS31" s="23">
        <v>600</v>
      </c>
      <c r="AT31" s="17">
        <f t="shared" si="0"/>
        <v>600</v>
      </c>
      <c r="AV31">
        <f>SUM(C31:AE31)</f>
        <v>600</v>
      </c>
    </row>
    <row r="32" spans="1:48" ht="13.8" x14ac:dyDescent="0.25">
      <c r="A32" s="43">
        <v>27</v>
      </c>
      <c r="B32" s="25" t="s">
        <v>6</v>
      </c>
      <c r="C32" s="44"/>
      <c r="D32" s="50"/>
      <c r="E32" s="46"/>
      <c r="F32" s="50"/>
      <c r="G32" s="46"/>
      <c r="H32" s="50"/>
      <c r="I32" s="46"/>
      <c r="J32" s="52"/>
      <c r="K32" s="50"/>
      <c r="L32" s="46"/>
      <c r="M32" s="50"/>
      <c r="N32" s="46"/>
      <c r="O32" s="50"/>
      <c r="P32" s="46"/>
      <c r="Q32" s="50"/>
      <c r="R32" s="46">
        <v>135</v>
      </c>
      <c r="S32" s="50">
        <v>125</v>
      </c>
      <c r="T32" s="46"/>
      <c r="U32" s="50"/>
      <c r="V32" s="46"/>
      <c r="W32" s="52"/>
      <c r="X32" s="50"/>
      <c r="Y32" s="46"/>
      <c r="Z32" s="52"/>
      <c r="AA32" s="50"/>
      <c r="AB32" s="46"/>
      <c r="AC32" s="52"/>
      <c r="AD32" s="50"/>
      <c r="AE32" s="50"/>
      <c r="AF32" s="50"/>
      <c r="AG32" s="46"/>
      <c r="AH32" s="50">
        <v>150</v>
      </c>
      <c r="AI32" s="50"/>
      <c r="AJ32" s="50"/>
      <c r="AK32" s="48"/>
      <c r="AL32" s="50"/>
      <c r="AM32" s="48"/>
      <c r="AN32" s="50"/>
      <c r="AO32" s="48"/>
      <c r="AP32" s="50"/>
      <c r="AQ32" s="23">
        <f>SUM(R32)</f>
        <v>135</v>
      </c>
      <c r="AR32" s="23"/>
      <c r="AS32" s="23">
        <v>275</v>
      </c>
      <c r="AT32" s="17">
        <f t="shared" si="0"/>
        <v>410</v>
      </c>
      <c r="AV32">
        <f>SUM(C32:AH32)</f>
        <v>410</v>
      </c>
    </row>
    <row r="33" spans="1:48" ht="13.8" x14ac:dyDescent="0.25">
      <c r="A33" s="79">
        <v>28</v>
      </c>
      <c r="B33" s="24" t="s">
        <v>13</v>
      </c>
      <c r="C33" s="44"/>
      <c r="D33" s="50"/>
      <c r="E33" s="45"/>
      <c r="F33" s="50">
        <v>125</v>
      </c>
      <c r="G33" s="46"/>
      <c r="H33" s="50"/>
      <c r="I33" s="46"/>
      <c r="J33" s="52"/>
      <c r="K33" s="50"/>
      <c r="L33" s="46"/>
      <c r="M33" s="50"/>
      <c r="N33" s="46"/>
      <c r="O33" s="50"/>
      <c r="P33" s="46"/>
      <c r="Q33" s="50"/>
      <c r="R33" s="46">
        <v>135</v>
      </c>
      <c r="S33" s="50">
        <v>125</v>
      </c>
      <c r="T33" s="46"/>
      <c r="U33" s="50"/>
      <c r="V33" s="46"/>
      <c r="W33" s="52"/>
      <c r="X33" s="50"/>
      <c r="Y33" s="46"/>
      <c r="Z33" s="52"/>
      <c r="AA33" s="50"/>
      <c r="AB33" s="46"/>
      <c r="AC33" s="52"/>
      <c r="AD33" s="50"/>
      <c r="AE33" s="50"/>
      <c r="AF33" s="50"/>
      <c r="AG33" s="46"/>
      <c r="AH33" s="50"/>
      <c r="AI33" s="50"/>
      <c r="AJ33" s="50"/>
      <c r="AK33" s="48"/>
      <c r="AL33" s="50"/>
      <c r="AM33" s="48"/>
      <c r="AN33" s="50"/>
      <c r="AO33" s="48"/>
      <c r="AP33" s="50"/>
      <c r="AQ33" s="23">
        <f>SUM(R33)</f>
        <v>135</v>
      </c>
      <c r="AR33" s="23"/>
      <c r="AS33" s="23">
        <v>250</v>
      </c>
      <c r="AT33" s="17">
        <f t="shared" si="0"/>
        <v>385</v>
      </c>
      <c r="AV33">
        <f>SUM(C33:AE33)</f>
        <v>385</v>
      </c>
    </row>
    <row r="34" spans="1:48" ht="13.8" x14ac:dyDescent="0.25">
      <c r="A34" s="43">
        <v>29</v>
      </c>
      <c r="B34" s="25" t="s">
        <v>8</v>
      </c>
      <c r="C34" s="44"/>
      <c r="D34" s="50"/>
      <c r="E34" s="45"/>
      <c r="F34" s="50"/>
      <c r="G34" s="46"/>
      <c r="H34" s="50"/>
      <c r="I34" s="46"/>
      <c r="J34" s="52"/>
      <c r="K34" s="50"/>
      <c r="L34" s="46"/>
      <c r="M34" s="50"/>
      <c r="N34" s="46"/>
      <c r="O34" s="50"/>
      <c r="P34" s="46"/>
      <c r="Q34" s="50"/>
      <c r="R34" s="46"/>
      <c r="S34" s="50"/>
      <c r="T34" s="46"/>
      <c r="U34" s="50"/>
      <c r="V34" s="46"/>
      <c r="W34" s="52"/>
      <c r="X34" s="50"/>
      <c r="Y34" s="46"/>
      <c r="Z34" s="52"/>
      <c r="AA34" s="50"/>
      <c r="AB34" s="46"/>
      <c r="AC34" s="52"/>
      <c r="AD34" s="50"/>
      <c r="AE34" s="50"/>
      <c r="AF34" s="50"/>
      <c r="AG34" s="46"/>
      <c r="AH34" s="50">
        <v>225</v>
      </c>
      <c r="AI34" s="50"/>
      <c r="AJ34" s="50"/>
      <c r="AK34" s="48"/>
      <c r="AL34" s="50"/>
      <c r="AM34" s="48"/>
      <c r="AN34" s="50">
        <v>127</v>
      </c>
      <c r="AO34" s="48"/>
      <c r="AP34" s="50"/>
      <c r="AQ34" s="23"/>
      <c r="AR34" s="23"/>
      <c r="AS34" s="23">
        <v>352</v>
      </c>
      <c r="AT34" s="17">
        <f t="shared" si="0"/>
        <v>352</v>
      </c>
      <c r="AV34">
        <f>SUM(C34:AP34)</f>
        <v>352</v>
      </c>
    </row>
    <row r="35" spans="1:48" ht="13.8" x14ac:dyDescent="0.25">
      <c r="A35" s="43">
        <v>30</v>
      </c>
      <c r="B35" s="28" t="s">
        <v>54</v>
      </c>
      <c r="C35" s="44"/>
      <c r="D35" s="50"/>
      <c r="E35" s="47"/>
      <c r="F35" s="50"/>
      <c r="G35" s="46"/>
      <c r="H35" s="50">
        <v>150</v>
      </c>
      <c r="I35" s="46"/>
      <c r="J35" s="52"/>
      <c r="K35" s="50"/>
      <c r="L35" s="46"/>
      <c r="M35" s="50"/>
      <c r="N35" s="46"/>
      <c r="O35" s="50"/>
      <c r="P35" s="46"/>
      <c r="Q35" s="50"/>
      <c r="R35" s="46"/>
      <c r="S35" s="50"/>
      <c r="T35" s="46"/>
      <c r="U35" s="50"/>
      <c r="V35" s="46"/>
      <c r="W35" s="52"/>
      <c r="X35" s="50"/>
      <c r="Y35" s="46"/>
      <c r="Z35" s="52"/>
      <c r="AA35" s="50"/>
      <c r="AB35" s="46"/>
      <c r="AC35" s="52"/>
      <c r="AD35" s="50"/>
      <c r="AE35" s="50">
        <v>200</v>
      </c>
      <c r="AF35" s="50"/>
      <c r="AG35" s="46"/>
      <c r="AH35" s="50"/>
      <c r="AI35" s="50"/>
      <c r="AJ35" s="50"/>
      <c r="AK35" s="48"/>
      <c r="AL35" s="50"/>
      <c r="AM35" s="48"/>
      <c r="AN35" s="50"/>
      <c r="AO35" s="48"/>
      <c r="AP35" s="50"/>
      <c r="AQ35" s="23"/>
      <c r="AR35" s="23"/>
      <c r="AS35" s="23">
        <v>350</v>
      </c>
      <c r="AT35" s="17">
        <f>SUM(AS35)</f>
        <v>350</v>
      </c>
      <c r="AV35">
        <f>SUM(C35:AE35)</f>
        <v>350</v>
      </c>
    </row>
    <row r="36" spans="1:48" ht="13.8" x14ac:dyDescent="0.25">
      <c r="A36" s="79">
        <v>31</v>
      </c>
      <c r="B36" s="26" t="s">
        <v>45</v>
      </c>
      <c r="C36" s="44"/>
      <c r="D36" s="50"/>
      <c r="E36" s="45"/>
      <c r="F36" s="50"/>
      <c r="G36" s="46"/>
      <c r="H36" s="50"/>
      <c r="I36" s="46"/>
      <c r="J36" s="52"/>
      <c r="K36" s="50"/>
      <c r="L36" s="46"/>
      <c r="M36" s="50"/>
      <c r="N36" s="46"/>
      <c r="O36" s="50">
        <v>170</v>
      </c>
      <c r="P36" s="46"/>
      <c r="Q36" s="50"/>
      <c r="R36" s="46"/>
      <c r="S36" s="50"/>
      <c r="T36" s="46"/>
      <c r="U36" s="50"/>
      <c r="V36" s="46"/>
      <c r="W36" s="52"/>
      <c r="X36" s="50"/>
      <c r="Y36" s="46"/>
      <c r="Z36" s="52"/>
      <c r="AA36" s="50"/>
      <c r="AB36" s="46"/>
      <c r="AC36" s="52"/>
      <c r="AD36" s="50"/>
      <c r="AE36" s="50"/>
      <c r="AF36" s="50"/>
      <c r="AG36" s="46"/>
      <c r="AH36" s="50"/>
      <c r="AI36" s="50"/>
      <c r="AJ36" s="50"/>
      <c r="AK36" s="48"/>
      <c r="AL36" s="50">
        <v>150</v>
      </c>
      <c r="AM36" s="48"/>
      <c r="AN36" s="50"/>
      <c r="AO36" s="48"/>
      <c r="AP36" s="50"/>
      <c r="AQ36" s="23"/>
      <c r="AR36" s="23"/>
      <c r="AS36" s="23">
        <v>320</v>
      </c>
      <c r="AT36" s="17">
        <f t="shared" ref="AT36:AT50" si="1">SUM(AQ36:AS36)</f>
        <v>320</v>
      </c>
      <c r="AV36">
        <f>SUM(C36:AL36)</f>
        <v>320</v>
      </c>
    </row>
    <row r="37" spans="1:48" ht="13.8" x14ac:dyDescent="0.25">
      <c r="A37" s="43">
        <v>32</v>
      </c>
      <c r="B37" s="26" t="s">
        <v>22</v>
      </c>
      <c r="C37" s="44"/>
      <c r="D37" s="50"/>
      <c r="E37" s="45"/>
      <c r="F37" s="50"/>
      <c r="G37" s="46"/>
      <c r="H37" s="50"/>
      <c r="I37" s="46"/>
      <c r="J37" s="52"/>
      <c r="K37" s="50"/>
      <c r="L37" s="46"/>
      <c r="M37" s="50">
        <v>127</v>
      </c>
      <c r="N37" s="46"/>
      <c r="O37" s="50"/>
      <c r="P37" s="46"/>
      <c r="Q37" s="50">
        <v>170</v>
      </c>
      <c r="R37" s="46"/>
      <c r="S37" s="50"/>
      <c r="T37" s="46"/>
      <c r="U37" s="50"/>
      <c r="V37" s="46"/>
      <c r="W37" s="52"/>
      <c r="X37" s="50"/>
      <c r="Y37" s="46"/>
      <c r="Z37" s="52"/>
      <c r="AA37" s="50"/>
      <c r="AB37" s="46"/>
      <c r="AC37" s="52"/>
      <c r="AD37" s="50"/>
      <c r="AE37" s="50"/>
      <c r="AF37" s="50"/>
      <c r="AG37" s="46"/>
      <c r="AH37" s="50"/>
      <c r="AI37" s="50"/>
      <c r="AJ37" s="50"/>
      <c r="AK37" s="48"/>
      <c r="AL37" s="50"/>
      <c r="AM37" s="48"/>
      <c r="AN37" s="50"/>
      <c r="AO37" s="48"/>
      <c r="AP37" s="50"/>
      <c r="AQ37" s="23"/>
      <c r="AR37" s="23"/>
      <c r="AS37" s="23">
        <f>SUM(Q37,M37)</f>
        <v>297</v>
      </c>
      <c r="AT37" s="17">
        <f t="shared" si="1"/>
        <v>297</v>
      </c>
      <c r="AV37">
        <f t="shared" ref="AV37:AV44" si="2">SUM(C37:AE37)</f>
        <v>297</v>
      </c>
    </row>
    <row r="38" spans="1:48" ht="13.8" x14ac:dyDescent="0.25">
      <c r="A38" s="43">
        <v>33</v>
      </c>
      <c r="B38" s="25" t="s">
        <v>40</v>
      </c>
      <c r="C38" s="44"/>
      <c r="D38" s="50"/>
      <c r="E38" s="46"/>
      <c r="F38" s="50"/>
      <c r="G38" s="46"/>
      <c r="H38" s="50"/>
      <c r="I38" s="46"/>
      <c r="J38" s="52"/>
      <c r="K38" s="50"/>
      <c r="L38" s="46"/>
      <c r="M38" s="50">
        <v>85</v>
      </c>
      <c r="N38" s="46"/>
      <c r="O38" s="50">
        <v>127</v>
      </c>
      <c r="P38" s="46"/>
      <c r="Q38" s="50"/>
      <c r="R38" s="46"/>
      <c r="S38" s="50"/>
      <c r="T38" s="46"/>
      <c r="U38" s="50"/>
      <c r="V38" s="46"/>
      <c r="W38" s="52"/>
      <c r="X38" s="50"/>
      <c r="Y38" s="46"/>
      <c r="Z38" s="52"/>
      <c r="AA38" s="50"/>
      <c r="AB38" s="46"/>
      <c r="AC38" s="52"/>
      <c r="AD38" s="50"/>
      <c r="AE38" s="50"/>
      <c r="AF38" s="50"/>
      <c r="AG38" s="46"/>
      <c r="AH38" s="50"/>
      <c r="AI38" s="50"/>
      <c r="AJ38" s="50"/>
      <c r="AK38" s="48"/>
      <c r="AL38" s="50"/>
      <c r="AM38" s="48"/>
      <c r="AN38" s="50"/>
      <c r="AO38" s="48"/>
      <c r="AP38" s="50"/>
      <c r="AQ38" s="23"/>
      <c r="AR38" s="23"/>
      <c r="AS38" s="23">
        <f>SUM(O38,M38)</f>
        <v>212</v>
      </c>
      <c r="AT38" s="17">
        <f t="shared" si="1"/>
        <v>212</v>
      </c>
      <c r="AV38">
        <f t="shared" si="2"/>
        <v>212</v>
      </c>
    </row>
    <row r="39" spans="1:48" ht="13.8" x14ac:dyDescent="0.25">
      <c r="A39" s="79">
        <v>34</v>
      </c>
      <c r="B39" s="25" t="s">
        <v>31</v>
      </c>
      <c r="C39" s="44"/>
      <c r="D39" s="50"/>
      <c r="E39" s="46"/>
      <c r="F39" s="50"/>
      <c r="G39" s="46"/>
      <c r="H39" s="50"/>
      <c r="I39" s="46"/>
      <c r="J39" s="52"/>
      <c r="K39" s="50"/>
      <c r="L39" s="46"/>
      <c r="M39" s="50"/>
      <c r="N39" s="46"/>
      <c r="O39" s="50"/>
      <c r="P39" s="46"/>
      <c r="Q39" s="50"/>
      <c r="R39" s="46"/>
      <c r="S39" s="50"/>
      <c r="T39" s="46">
        <v>110</v>
      </c>
      <c r="U39" s="50">
        <v>93</v>
      </c>
      <c r="V39" s="46"/>
      <c r="W39" s="52"/>
      <c r="X39" s="50"/>
      <c r="Y39" s="46"/>
      <c r="Z39" s="52"/>
      <c r="AA39" s="50"/>
      <c r="AB39" s="46"/>
      <c r="AC39" s="52"/>
      <c r="AD39" s="50"/>
      <c r="AE39" s="50"/>
      <c r="AF39" s="50"/>
      <c r="AG39" s="46"/>
      <c r="AH39" s="50"/>
      <c r="AI39" s="50"/>
      <c r="AJ39" s="50"/>
      <c r="AK39" s="48"/>
      <c r="AL39" s="50"/>
      <c r="AM39" s="48"/>
      <c r="AN39" s="50"/>
      <c r="AO39" s="48"/>
      <c r="AP39" s="50"/>
      <c r="AQ39" s="23">
        <f>SUM(T39)</f>
        <v>110</v>
      </c>
      <c r="AR39" s="23"/>
      <c r="AS39" s="23">
        <v>93</v>
      </c>
      <c r="AT39" s="17">
        <f t="shared" si="1"/>
        <v>203</v>
      </c>
      <c r="AV39">
        <f t="shared" si="2"/>
        <v>203</v>
      </c>
    </row>
    <row r="40" spans="1:48" ht="13.8" x14ac:dyDescent="0.25">
      <c r="A40" s="43">
        <v>35</v>
      </c>
      <c r="B40" s="25" t="s">
        <v>18</v>
      </c>
      <c r="C40" s="44"/>
      <c r="D40" s="50"/>
      <c r="E40" s="46"/>
      <c r="F40" s="50"/>
      <c r="G40" s="46"/>
      <c r="H40" s="50"/>
      <c r="I40" s="46"/>
      <c r="J40" s="52"/>
      <c r="K40" s="50"/>
      <c r="L40" s="46"/>
      <c r="M40" s="50"/>
      <c r="N40" s="46"/>
      <c r="O40" s="50"/>
      <c r="P40" s="46"/>
      <c r="Q40" s="50"/>
      <c r="R40" s="46"/>
      <c r="S40" s="50"/>
      <c r="T40" s="46"/>
      <c r="U40" s="50">
        <v>150</v>
      </c>
      <c r="V40" s="46"/>
      <c r="W40" s="52"/>
      <c r="X40" s="50"/>
      <c r="Y40" s="46"/>
      <c r="Z40" s="52"/>
      <c r="AA40" s="50"/>
      <c r="AB40" s="46"/>
      <c r="AC40" s="52"/>
      <c r="AD40" s="50"/>
      <c r="AE40" s="50"/>
      <c r="AF40" s="50"/>
      <c r="AG40" s="46"/>
      <c r="AH40" s="50"/>
      <c r="AI40" s="50"/>
      <c r="AJ40" s="50"/>
      <c r="AK40" s="48"/>
      <c r="AL40" s="50"/>
      <c r="AM40" s="48"/>
      <c r="AN40" s="50"/>
      <c r="AO40" s="48"/>
      <c r="AP40" s="50"/>
      <c r="AQ40" s="23"/>
      <c r="AR40" s="23"/>
      <c r="AS40" s="23">
        <v>150</v>
      </c>
      <c r="AT40" s="17">
        <f t="shared" si="1"/>
        <v>150</v>
      </c>
      <c r="AV40">
        <f t="shared" si="2"/>
        <v>150</v>
      </c>
    </row>
    <row r="41" spans="1:48" ht="13.8" x14ac:dyDescent="0.25">
      <c r="A41" s="43">
        <v>36</v>
      </c>
      <c r="B41" s="28" t="s">
        <v>46</v>
      </c>
      <c r="C41" s="44"/>
      <c r="D41" s="50"/>
      <c r="E41" s="47"/>
      <c r="F41" s="50"/>
      <c r="G41" s="46"/>
      <c r="H41" s="50"/>
      <c r="I41" s="46"/>
      <c r="J41" s="52"/>
      <c r="K41" s="50"/>
      <c r="L41" s="46"/>
      <c r="M41" s="50">
        <v>127</v>
      </c>
      <c r="N41" s="46"/>
      <c r="O41" s="50"/>
      <c r="P41" s="46"/>
      <c r="Q41" s="50"/>
      <c r="R41" s="46"/>
      <c r="S41" s="50"/>
      <c r="T41" s="46"/>
      <c r="U41" s="50"/>
      <c r="V41" s="46"/>
      <c r="W41" s="52"/>
      <c r="X41" s="50"/>
      <c r="Y41" s="46"/>
      <c r="Z41" s="52"/>
      <c r="AA41" s="50"/>
      <c r="AB41" s="46"/>
      <c r="AC41" s="52"/>
      <c r="AD41" s="50"/>
      <c r="AE41" s="50"/>
      <c r="AF41" s="50"/>
      <c r="AG41" s="46"/>
      <c r="AH41" s="50"/>
      <c r="AI41" s="50"/>
      <c r="AJ41" s="50"/>
      <c r="AK41" s="48"/>
      <c r="AL41" s="50"/>
      <c r="AM41" s="48"/>
      <c r="AN41" s="50"/>
      <c r="AO41" s="48"/>
      <c r="AP41" s="50"/>
      <c r="AQ41" s="23"/>
      <c r="AR41" s="23"/>
      <c r="AS41" s="23">
        <v>127</v>
      </c>
      <c r="AT41" s="17">
        <f t="shared" si="1"/>
        <v>127</v>
      </c>
      <c r="AV41">
        <f t="shared" si="2"/>
        <v>127</v>
      </c>
    </row>
    <row r="42" spans="1:48" ht="13.8" x14ac:dyDescent="0.25">
      <c r="A42" s="79">
        <v>37</v>
      </c>
      <c r="B42" s="24" t="s">
        <v>117</v>
      </c>
      <c r="C42" s="44"/>
      <c r="D42" s="50"/>
      <c r="E42" s="45"/>
      <c r="F42" s="50"/>
      <c r="G42" s="46"/>
      <c r="H42" s="50"/>
      <c r="I42" s="46"/>
      <c r="J42" s="52"/>
      <c r="K42" s="50"/>
      <c r="L42" s="46"/>
      <c r="M42" s="50"/>
      <c r="N42" s="46"/>
      <c r="O42" s="50">
        <v>127</v>
      </c>
      <c r="P42" s="46"/>
      <c r="Q42" s="50"/>
      <c r="R42" s="46"/>
      <c r="S42" s="50"/>
      <c r="T42" s="46"/>
      <c r="U42" s="50"/>
      <c r="V42" s="46"/>
      <c r="W42" s="52"/>
      <c r="X42" s="50"/>
      <c r="Y42" s="46"/>
      <c r="Z42" s="52"/>
      <c r="AA42" s="50"/>
      <c r="AB42" s="46"/>
      <c r="AC42" s="52"/>
      <c r="AD42" s="50"/>
      <c r="AE42" s="50"/>
      <c r="AF42" s="50"/>
      <c r="AG42" s="46"/>
      <c r="AH42" s="50"/>
      <c r="AI42" s="50"/>
      <c r="AJ42" s="50"/>
      <c r="AK42" s="48"/>
      <c r="AL42" s="50"/>
      <c r="AM42" s="48"/>
      <c r="AN42" s="50"/>
      <c r="AO42" s="48"/>
      <c r="AP42" s="50"/>
      <c r="AQ42" s="23"/>
      <c r="AR42" s="23"/>
      <c r="AS42" s="23">
        <v>127</v>
      </c>
      <c r="AT42" s="17">
        <f t="shared" si="1"/>
        <v>127</v>
      </c>
      <c r="AV42">
        <f t="shared" si="2"/>
        <v>127</v>
      </c>
    </row>
    <row r="43" spans="1:48" ht="13.8" x14ac:dyDescent="0.25">
      <c r="A43" s="43">
        <v>38</v>
      </c>
      <c r="B43" s="24" t="s">
        <v>59</v>
      </c>
      <c r="C43" s="44"/>
      <c r="D43" s="50"/>
      <c r="E43" s="45"/>
      <c r="F43" s="50"/>
      <c r="G43" s="46"/>
      <c r="H43" s="50"/>
      <c r="I43" s="46"/>
      <c r="J43" s="52"/>
      <c r="K43" s="50"/>
      <c r="L43" s="46"/>
      <c r="M43" s="50">
        <v>85</v>
      </c>
      <c r="N43" s="46"/>
      <c r="O43" s="50"/>
      <c r="P43" s="46"/>
      <c r="Q43" s="50"/>
      <c r="R43" s="46"/>
      <c r="S43" s="50"/>
      <c r="T43" s="46"/>
      <c r="U43" s="50"/>
      <c r="V43" s="46"/>
      <c r="W43" s="52"/>
      <c r="X43" s="50"/>
      <c r="Y43" s="46"/>
      <c r="Z43" s="52"/>
      <c r="AA43" s="50"/>
      <c r="AB43" s="46"/>
      <c r="AC43" s="52"/>
      <c r="AD43" s="50"/>
      <c r="AE43" s="50"/>
      <c r="AF43" s="50"/>
      <c r="AG43" s="46"/>
      <c r="AH43" s="50"/>
      <c r="AI43" s="50"/>
      <c r="AJ43" s="50"/>
      <c r="AK43" s="48"/>
      <c r="AL43" s="50"/>
      <c r="AM43" s="48"/>
      <c r="AN43" s="50"/>
      <c r="AO43" s="48"/>
      <c r="AP43" s="50"/>
      <c r="AQ43" s="23"/>
      <c r="AR43" s="23"/>
      <c r="AS43" s="23">
        <v>85</v>
      </c>
      <c r="AT43" s="17">
        <f t="shared" si="1"/>
        <v>85</v>
      </c>
      <c r="AV43">
        <f t="shared" si="2"/>
        <v>85</v>
      </c>
    </row>
    <row r="44" spans="1:48" ht="13.8" x14ac:dyDescent="0.25">
      <c r="A44" s="43">
        <v>38</v>
      </c>
      <c r="B44" s="28" t="s">
        <v>106</v>
      </c>
      <c r="C44" s="44"/>
      <c r="D44" s="50"/>
      <c r="E44" s="47"/>
      <c r="F44" s="50"/>
      <c r="G44" s="46"/>
      <c r="H44" s="50"/>
      <c r="I44" s="46"/>
      <c r="J44" s="52"/>
      <c r="K44" s="50"/>
      <c r="L44" s="46"/>
      <c r="M44" s="50"/>
      <c r="N44" s="46"/>
      <c r="O44" s="50">
        <v>85</v>
      </c>
      <c r="P44" s="46"/>
      <c r="Q44" s="50"/>
      <c r="R44" s="46"/>
      <c r="S44" s="50"/>
      <c r="T44" s="46"/>
      <c r="U44" s="50"/>
      <c r="V44" s="46"/>
      <c r="W44" s="52"/>
      <c r="X44" s="50"/>
      <c r="Y44" s="46"/>
      <c r="Z44" s="52"/>
      <c r="AA44" s="50"/>
      <c r="AB44" s="46"/>
      <c r="AC44" s="52"/>
      <c r="AD44" s="50"/>
      <c r="AE44" s="50"/>
      <c r="AF44" s="50"/>
      <c r="AG44" s="46"/>
      <c r="AH44" s="50"/>
      <c r="AI44" s="50"/>
      <c r="AJ44" s="50"/>
      <c r="AK44" s="48"/>
      <c r="AL44" s="50"/>
      <c r="AM44" s="48"/>
      <c r="AN44" s="50"/>
      <c r="AO44" s="48"/>
      <c r="AP44" s="50"/>
      <c r="AQ44" s="23"/>
      <c r="AR44" s="23"/>
      <c r="AS44" s="23">
        <v>85</v>
      </c>
      <c r="AT44" s="17">
        <f t="shared" si="1"/>
        <v>85</v>
      </c>
      <c r="AV44">
        <f t="shared" si="2"/>
        <v>85</v>
      </c>
    </row>
    <row r="45" spans="1:48" ht="13.8" x14ac:dyDescent="0.25">
      <c r="A45" s="79">
        <v>38</v>
      </c>
      <c r="B45" s="25" t="s">
        <v>17</v>
      </c>
      <c r="C45" s="44"/>
      <c r="D45" s="50"/>
      <c r="E45" s="46"/>
      <c r="F45" s="50"/>
      <c r="G45" s="46"/>
      <c r="H45" s="50"/>
      <c r="I45" s="46"/>
      <c r="J45" s="52"/>
      <c r="K45" s="50"/>
      <c r="L45" s="46"/>
      <c r="M45" s="50"/>
      <c r="N45" s="46"/>
      <c r="O45" s="50"/>
      <c r="P45" s="46"/>
      <c r="Q45" s="50"/>
      <c r="R45" s="46"/>
      <c r="S45" s="50"/>
      <c r="T45" s="46"/>
      <c r="U45" s="50"/>
      <c r="V45" s="46"/>
      <c r="W45" s="52"/>
      <c r="X45" s="50"/>
      <c r="Y45" s="46"/>
      <c r="Z45" s="52"/>
      <c r="AA45" s="50"/>
      <c r="AB45" s="46"/>
      <c r="AC45" s="52"/>
      <c r="AD45" s="50"/>
      <c r="AE45" s="50"/>
      <c r="AF45" s="50"/>
      <c r="AG45" s="46"/>
      <c r="AH45" s="50"/>
      <c r="AI45" s="50"/>
      <c r="AJ45" s="50"/>
      <c r="AK45" s="48"/>
      <c r="AL45" s="50"/>
      <c r="AM45" s="48"/>
      <c r="AN45" s="50">
        <v>85</v>
      </c>
      <c r="AO45" s="48"/>
      <c r="AP45" s="50"/>
      <c r="AQ45" s="23"/>
      <c r="AR45" s="23"/>
      <c r="AS45" s="23">
        <v>85</v>
      </c>
      <c r="AT45" s="17">
        <f t="shared" si="1"/>
        <v>85</v>
      </c>
      <c r="AV45">
        <v>85</v>
      </c>
    </row>
    <row r="46" spans="1:48" ht="13.8" x14ac:dyDescent="0.25">
      <c r="A46" s="43">
        <v>41</v>
      </c>
      <c r="B46" s="24" t="s">
        <v>56</v>
      </c>
      <c r="C46" s="44"/>
      <c r="D46" s="50"/>
      <c r="E46" s="45"/>
      <c r="F46" s="50"/>
      <c r="G46" s="46"/>
      <c r="H46" s="50"/>
      <c r="I46" s="46"/>
      <c r="J46" s="52"/>
      <c r="K46" s="50"/>
      <c r="L46" s="46"/>
      <c r="M46" s="50"/>
      <c r="N46" s="46"/>
      <c r="O46" s="50"/>
      <c r="P46" s="46"/>
      <c r="Q46" s="50"/>
      <c r="R46" s="46"/>
      <c r="S46" s="50"/>
      <c r="T46" s="46"/>
      <c r="U46" s="50">
        <v>75</v>
      </c>
      <c r="V46" s="46"/>
      <c r="W46" s="52"/>
      <c r="X46" s="50"/>
      <c r="Y46" s="46"/>
      <c r="Z46" s="52"/>
      <c r="AA46" s="50"/>
      <c r="AB46" s="46"/>
      <c r="AC46" s="52"/>
      <c r="AD46" s="50"/>
      <c r="AE46" s="50"/>
      <c r="AF46" s="50"/>
      <c r="AG46" s="46"/>
      <c r="AH46" s="50"/>
      <c r="AI46" s="50"/>
      <c r="AJ46" s="50"/>
      <c r="AK46" s="48"/>
      <c r="AL46" s="50"/>
      <c r="AM46" s="48"/>
      <c r="AN46" s="50"/>
      <c r="AO46" s="48"/>
      <c r="AP46" s="50"/>
      <c r="AQ46" s="23"/>
      <c r="AR46" s="23"/>
      <c r="AS46" s="23">
        <v>75</v>
      </c>
      <c r="AT46" s="17">
        <f t="shared" si="1"/>
        <v>75</v>
      </c>
      <c r="AV46">
        <f>SUM(C46:AE46)</f>
        <v>75</v>
      </c>
    </row>
    <row r="47" spans="1:48" ht="13.8" x14ac:dyDescent="0.25">
      <c r="A47" s="43">
        <v>41</v>
      </c>
      <c r="B47" s="24" t="s">
        <v>64</v>
      </c>
      <c r="C47" s="44"/>
      <c r="D47" s="50"/>
      <c r="E47" s="45"/>
      <c r="F47" s="50"/>
      <c r="G47" s="46"/>
      <c r="H47" s="50"/>
      <c r="I47" s="46"/>
      <c r="J47" s="52"/>
      <c r="K47" s="50"/>
      <c r="L47" s="46"/>
      <c r="M47" s="50"/>
      <c r="N47" s="46"/>
      <c r="O47" s="50"/>
      <c r="P47" s="46"/>
      <c r="Q47" s="50"/>
      <c r="R47" s="46"/>
      <c r="S47" s="50"/>
      <c r="T47" s="46"/>
      <c r="U47" s="50">
        <v>75</v>
      </c>
      <c r="V47" s="46"/>
      <c r="W47" s="52"/>
      <c r="X47" s="50"/>
      <c r="Y47" s="46"/>
      <c r="Z47" s="52"/>
      <c r="AA47" s="50"/>
      <c r="AB47" s="46"/>
      <c r="AC47" s="52"/>
      <c r="AD47" s="50"/>
      <c r="AE47" s="50"/>
      <c r="AF47" s="50"/>
      <c r="AG47" s="46"/>
      <c r="AH47" s="50"/>
      <c r="AI47" s="50"/>
      <c r="AJ47" s="50"/>
      <c r="AK47" s="48"/>
      <c r="AL47" s="50"/>
      <c r="AM47" s="48"/>
      <c r="AN47" s="50"/>
      <c r="AO47" s="48"/>
      <c r="AP47" s="50"/>
      <c r="AQ47" s="23"/>
      <c r="AR47" s="23"/>
      <c r="AS47" s="23">
        <v>75</v>
      </c>
      <c r="AT47" s="17">
        <f t="shared" si="1"/>
        <v>75</v>
      </c>
      <c r="AV47">
        <f>SUM(C47:AE47)</f>
        <v>75</v>
      </c>
    </row>
    <row r="48" spans="1:48" ht="13.8" x14ac:dyDescent="0.25">
      <c r="A48" s="79">
        <v>41</v>
      </c>
      <c r="B48" s="25" t="s">
        <v>43</v>
      </c>
      <c r="C48" s="44"/>
      <c r="D48" s="50"/>
      <c r="E48" s="46"/>
      <c r="F48" s="50"/>
      <c r="G48" s="46"/>
      <c r="H48" s="50"/>
      <c r="I48" s="46"/>
      <c r="J48" s="52"/>
      <c r="K48" s="50"/>
      <c r="L48" s="46"/>
      <c r="M48" s="50"/>
      <c r="N48" s="46"/>
      <c r="O48" s="50"/>
      <c r="P48" s="46"/>
      <c r="Q48" s="50"/>
      <c r="R48" s="46"/>
      <c r="S48" s="50"/>
      <c r="T48" s="46"/>
      <c r="U48" s="50">
        <v>75</v>
      </c>
      <c r="V48" s="46"/>
      <c r="W48" s="52"/>
      <c r="X48" s="50"/>
      <c r="Y48" s="46"/>
      <c r="Z48" s="52"/>
      <c r="AA48" s="50"/>
      <c r="AB48" s="46"/>
      <c r="AC48" s="52"/>
      <c r="AD48" s="50"/>
      <c r="AE48" s="50"/>
      <c r="AF48" s="50"/>
      <c r="AG48" s="46"/>
      <c r="AH48" s="50"/>
      <c r="AI48" s="50"/>
      <c r="AJ48" s="50"/>
      <c r="AK48" s="48"/>
      <c r="AL48" s="50"/>
      <c r="AM48" s="48"/>
      <c r="AN48" s="50"/>
      <c r="AO48" s="48"/>
      <c r="AP48" s="50"/>
      <c r="AQ48" s="23"/>
      <c r="AR48" s="23"/>
      <c r="AS48" s="23">
        <v>75</v>
      </c>
      <c r="AT48" s="17">
        <f t="shared" si="1"/>
        <v>75</v>
      </c>
      <c r="AV48">
        <f>SUM(C48:AE48)</f>
        <v>75</v>
      </c>
    </row>
    <row r="49" spans="1:48" ht="13.8" x14ac:dyDescent="0.25">
      <c r="A49" s="43">
        <v>44</v>
      </c>
      <c r="B49" s="26" t="s">
        <v>41</v>
      </c>
      <c r="C49" s="44"/>
      <c r="D49" s="50"/>
      <c r="E49" s="45"/>
      <c r="F49" s="50"/>
      <c r="G49" s="46"/>
      <c r="H49" s="50"/>
      <c r="I49" s="46"/>
      <c r="J49" s="52"/>
      <c r="K49" s="50"/>
      <c r="L49" s="46"/>
      <c r="M49" s="50">
        <v>63</v>
      </c>
      <c r="N49" s="46"/>
      <c r="O49" s="50"/>
      <c r="P49" s="46"/>
      <c r="Q49" s="50"/>
      <c r="R49" s="46"/>
      <c r="S49" s="50"/>
      <c r="T49" s="46"/>
      <c r="U49" s="50"/>
      <c r="V49" s="46"/>
      <c r="W49" s="52"/>
      <c r="X49" s="50"/>
      <c r="Y49" s="46"/>
      <c r="Z49" s="52"/>
      <c r="AA49" s="50"/>
      <c r="AB49" s="46"/>
      <c r="AC49" s="52"/>
      <c r="AD49" s="50"/>
      <c r="AE49" s="50"/>
      <c r="AF49" s="50"/>
      <c r="AG49" s="46"/>
      <c r="AH49" s="50"/>
      <c r="AI49" s="50"/>
      <c r="AJ49" s="50"/>
      <c r="AK49" s="48"/>
      <c r="AL49" s="50"/>
      <c r="AM49" s="48"/>
      <c r="AN49" s="50"/>
      <c r="AO49" s="48"/>
      <c r="AP49" s="50"/>
      <c r="AQ49" s="23"/>
      <c r="AR49" s="23"/>
      <c r="AS49" s="23">
        <v>63</v>
      </c>
      <c r="AT49" s="17">
        <f t="shared" si="1"/>
        <v>63</v>
      </c>
      <c r="AV49">
        <f>SUM(C49:AE49)</f>
        <v>63</v>
      </c>
    </row>
    <row r="50" spans="1:48" ht="13.8" x14ac:dyDescent="0.25">
      <c r="A50" s="43">
        <v>45</v>
      </c>
      <c r="B50" s="25" t="s">
        <v>37</v>
      </c>
      <c r="C50" s="44"/>
      <c r="D50" s="50"/>
      <c r="E50" s="46"/>
      <c r="F50" s="50"/>
      <c r="G50" s="46"/>
      <c r="H50" s="50"/>
      <c r="I50" s="46"/>
      <c r="J50" s="52"/>
      <c r="K50" s="50"/>
      <c r="L50" s="46"/>
      <c r="M50" s="50"/>
      <c r="N50" s="46"/>
      <c r="O50" s="50"/>
      <c r="P50" s="46"/>
      <c r="Q50" s="50"/>
      <c r="R50" s="46"/>
      <c r="S50" s="50"/>
      <c r="T50" s="46"/>
      <c r="U50" s="50">
        <v>37</v>
      </c>
      <c r="V50" s="46"/>
      <c r="W50" s="52"/>
      <c r="X50" s="50"/>
      <c r="Y50" s="46"/>
      <c r="Z50" s="52"/>
      <c r="AA50" s="50"/>
      <c r="AB50" s="46"/>
      <c r="AC50" s="52"/>
      <c r="AD50" s="50"/>
      <c r="AE50" s="50"/>
      <c r="AF50" s="50"/>
      <c r="AG50" s="46"/>
      <c r="AH50" s="50"/>
      <c r="AI50" s="50"/>
      <c r="AJ50" s="50"/>
      <c r="AK50" s="48"/>
      <c r="AL50" s="50"/>
      <c r="AM50" s="48"/>
      <c r="AN50" s="50"/>
      <c r="AO50" s="48"/>
      <c r="AP50" s="50"/>
      <c r="AQ50" s="23"/>
      <c r="AR50" s="23"/>
      <c r="AS50" s="23">
        <v>37</v>
      </c>
      <c r="AT50" s="17">
        <f t="shared" si="1"/>
        <v>37</v>
      </c>
      <c r="AV50">
        <f>SUM(C50:AE50)</f>
        <v>37</v>
      </c>
    </row>
  </sheetData>
  <sortState ref="A6:AV50">
    <sortCondition descending="1" ref="AT6:AT50"/>
  </sortState>
  <mergeCells count="22">
    <mergeCell ref="A4:A5"/>
    <mergeCell ref="AG4:AH4"/>
    <mergeCell ref="AT4:AT5"/>
    <mergeCell ref="I4:K4"/>
    <mergeCell ref="L4:M4"/>
    <mergeCell ref="B4:B5"/>
    <mergeCell ref="N4:O4"/>
    <mergeCell ref="E4:F4"/>
    <mergeCell ref="G4:H4"/>
    <mergeCell ref="AQ4:AQ5"/>
    <mergeCell ref="AR4:AR5"/>
    <mergeCell ref="AS4:AS5"/>
    <mergeCell ref="C4:D4"/>
    <mergeCell ref="P4:Q4"/>
    <mergeCell ref="R4:S4"/>
    <mergeCell ref="T4:U4"/>
    <mergeCell ref="AO4:AP4"/>
    <mergeCell ref="V4:X4"/>
    <mergeCell ref="Y4:AA4"/>
    <mergeCell ref="AB4:AD4"/>
    <mergeCell ref="AK4:AL4"/>
    <mergeCell ref="AM4:AN4"/>
  </mergeCells>
  <pageMargins left="0" right="0" top="0.23622047244094491" bottom="0.23622047244094491" header="0.23622047244094491" footer="0.23622047244094491"/>
  <pageSetup paperSize="9" scale="48" orientation="landscape" r:id="rId1"/>
  <headerFooter alignWithMargins="0"/>
  <colBreaks count="1" manualBreakCount="1">
    <brk id="4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G79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88671875" customWidth="1"/>
    <col min="2" max="2" width="11.44140625" customWidth="1"/>
    <col min="3" max="3" width="16.21875" customWidth="1"/>
    <col min="4" max="4" width="11.109375" customWidth="1"/>
    <col min="5" max="5" width="24" customWidth="1"/>
    <col min="6" max="6" width="10.33203125" customWidth="1"/>
    <col min="7" max="7" width="15.21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241" ht="17.399999999999999" x14ac:dyDescent="0.3">
      <c r="B2" s="7" t="s">
        <v>297</v>
      </c>
      <c r="C2" s="7"/>
      <c r="D2" s="7"/>
      <c r="E2" s="77"/>
      <c r="G2" s="7"/>
      <c r="H2" s="8"/>
      <c r="I2" s="8"/>
      <c r="J2" s="6"/>
    </row>
    <row r="3" spans="1:241" ht="13.95" customHeight="1" thickBot="1" x14ac:dyDescent="0.35">
      <c r="A3" s="7"/>
      <c r="B3" s="7"/>
      <c r="C3" s="7"/>
      <c r="D3" s="7"/>
      <c r="E3" s="8"/>
      <c r="F3" s="8"/>
      <c r="G3" s="8"/>
      <c r="H3" s="8"/>
      <c r="I3" s="8"/>
      <c r="J3" s="6"/>
    </row>
    <row r="4" spans="1:241" ht="29.25" customHeight="1" x14ac:dyDescent="0.25">
      <c r="A4" s="98" t="s">
        <v>0</v>
      </c>
      <c r="B4" s="98" t="s">
        <v>163</v>
      </c>
      <c r="C4" s="98" t="s">
        <v>125</v>
      </c>
      <c r="D4" s="98" t="s">
        <v>126</v>
      </c>
      <c r="E4" s="98" t="s">
        <v>121</v>
      </c>
      <c r="F4" s="98" t="s">
        <v>122</v>
      </c>
      <c r="G4" s="98" t="s">
        <v>123</v>
      </c>
      <c r="H4" s="98" t="s">
        <v>124</v>
      </c>
      <c r="I4" s="98" t="s">
        <v>130</v>
      </c>
      <c r="J4" s="186" t="s">
        <v>1</v>
      </c>
    </row>
    <row r="5" spans="1:241" ht="13.8" x14ac:dyDescent="0.25">
      <c r="A5" s="190" t="s">
        <v>47</v>
      </c>
      <c r="B5" s="190"/>
      <c r="C5" s="190"/>
      <c r="D5" s="190"/>
      <c r="E5" s="190"/>
      <c r="F5" s="190"/>
      <c r="G5" s="190"/>
      <c r="H5" s="190"/>
      <c r="I5" s="190"/>
      <c r="J5" s="191">
        <v>4360</v>
      </c>
      <c r="IG5" t="e">
        <f>SUM(#REF!)</f>
        <v>#REF!</v>
      </c>
    </row>
    <row r="6" spans="1:241" ht="16.5" customHeight="1" x14ac:dyDescent="0.25">
      <c r="A6" s="43" t="s">
        <v>143</v>
      </c>
      <c r="B6" s="58" t="s">
        <v>164</v>
      </c>
      <c r="C6" s="58" t="s">
        <v>132</v>
      </c>
      <c r="D6" s="58" t="s">
        <v>137</v>
      </c>
      <c r="E6" s="59" t="s">
        <v>131</v>
      </c>
      <c r="F6" s="15">
        <v>1997</v>
      </c>
      <c r="G6" s="16" t="s">
        <v>133</v>
      </c>
      <c r="H6" s="16" t="s">
        <v>134</v>
      </c>
      <c r="I6" s="16">
        <v>800</v>
      </c>
      <c r="J6" s="191"/>
      <c r="IG6" t="e">
        <f>SUM(#REF!)</f>
        <v>#REF!</v>
      </c>
    </row>
    <row r="7" spans="1:241" ht="13.8" x14ac:dyDescent="0.25">
      <c r="A7" s="192" t="s">
        <v>144</v>
      </c>
      <c r="B7" s="132" t="s">
        <v>164</v>
      </c>
      <c r="C7" s="132" t="s">
        <v>147</v>
      </c>
      <c r="D7" s="193" t="s">
        <v>152</v>
      </c>
      <c r="E7" s="59" t="s">
        <v>148</v>
      </c>
      <c r="F7" s="15">
        <v>1995</v>
      </c>
      <c r="G7" s="194" t="s">
        <v>153</v>
      </c>
      <c r="H7" s="194" t="s">
        <v>146</v>
      </c>
      <c r="I7" s="194">
        <v>800</v>
      </c>
      <c r="J7" s="191"/>
      <c r="IG7" t="e">
        <f>SUM(#REF!)</f>
        <v>#REF!</v>
      </c>
    </row>
    <row r="8" spans="1:241" ht="13.8" x14ac:dyDescent="0.25">
      <c r="A8" s="192"/>
      <c r="B8" s="132"/>
      <c r="C8" s="132"/>
      <c r="D8" s="132"/>
      <c r="E8" s="59" t="s">
        <v>149</v>
      </c>
      <c r="F8" s="15">
        <v>1997</v>
      </c>
      <c r="G8" s="194"/>
      <c r="H8" s="194"/>
      <c r="I8" s="194"/>
      <c r="J8" s="191"/>
      <c r="IG8" t="e">
        <f>SUM(#REF!)</f>
        <v>#REF!</v>
      </c>
    </row>
    <row r="9" spans="1:241" ht="13.8" x14ac:dyDescent="0.25">
      <c r="A9" s="192"/>
      <c r="B9" s="132"/>
      <c r="C9" s="132"/>
      <c r="D9" s="132"/>
      <c r="E9" s="59" t="s">
        <v>150</v>
      </c>
      <c r="F9" s="15">
        <v>1996</v>
      </c>
      <c r="G9" s="194"/>
      <c r="H9" s="194"/>
      <c r="I9" s="194"/>
      <c r="J9" s="191"/>
      <c r="IG9" t="e">
        <f>SUM(#REF!)</f>
        <v>#REF!</v>
      </c>
    </row>
    <row r="10" spans="1:241" ht="13.8" x14ac:dyDescent="0.25">
      <c r="A10" s="192"/>
      <c r="B10" s="132"/>
      <c r="C10" s="132"/>
      <c r="D10" s="132"/>
      <c r="E10" s="61" t="s">
        <v>151</v>
      </c>
      <c r="F10" s="15">
        <v>1998</v>
      </c>
      <c r="G10" s="194"/>
      <c r="H10" s="194"/>
      <c r="I10" s="194"/>
      <c r="J10" s="191"/>
      <c r="IG10" t="e">
        <f>SUM(#REF!)</f>
        <v>#REF!</v>
      </c>
    </row>
    <row r="11" spans="1:241" ht="13.8" x14ac:dyDescent="0.25">
      <c r="A11" s="195" t="s">
        <v>158</v>
      </c>
      <c r="B11" s="132" t="s">
        <v>164</v>
      </c>
      <c r="C11" s="132" t="s">
        <v>138</v>
      </c>
      <c r="D11" s="196" t="s">
        <v>299</v>
      </c>
      <c r="E11" s="63" t="s">
        <v>159</v>
      </c>
      <c r="F11" s="15">
        <v>1991</v>
      </c>
      <c r="G11" s="194" t="s">
        <v>145</v>
      </c>
      <c r="H11" s="194" t="s">
        <v>146</v>
      </c>
      <c r="I11" s="194">
        <v>800</v>
      </c>
      <c r="J11" s="191"/>
      <c r="IG11" t="e">
        <f>SUM(#REF!)</f>
        <v>#REF!</v>
      </c>
    </row>
    <row r="12" spans="1:241" ht="13.8" x14ac:dyDescent="0.25">
      <c r="A12" s="195"/>
      <c r="B12" s="132"/>
      <c r="C12" s="132"/>
      <c r="D12" s="196"/>
      <c r="E12" s="59" t="s">
        <v>160</v>
      </c>
      <c r="F12" s="15">
        <v>1994</v>
      </c>
      <c r="G12" s="194"/>
      <c r="H12" s="194"/>
      <c r="I12" s="194"/>
      <c r="J12" s="191"/>
      <c r="IG12" t="e">
        <f>SUM(#REF!)</f>
        <v>#REF!</v>
      </c>
    </row>
    <row r="13" spans="1:241" ht="13.8" x14ac:dyDescent="0.25">
      <c r="A13" s="195"/>
      <c r="B13" s="132"/>
      <c r="C13" s="132"/>
      <c r="D13" s="196"/>
      <c r="E13" s="59" t="s">
        <v>161</v>
      </c>
      <c r="F13" s="15">
        <v>1999</v>
      </c>
      <c r="G13" s="194"/>
      <c r="H13" s="194"/>
      <c r="I13" s="194"/>
      <c r="J13" s="191"/>
    </row>
    <row r="14" spans="1:241" ht="13.8" x14ac:dyDescent="0.25">
      <c r="A14" s="195"/>
      <c r="B14" s="132"/>
      <c r="C14" s="132"/>
      <c r="D14" s="196"/>
      <c r="E14" s="59" t="s">
        <v>162</v>
      </c>
      <c r="F14" s="15">
        <v>1989</v>
      </c>
      <c r="G14" s="194"/>
      <c r="H14" s="194"/>
      <c r="I14" s="194"/>
      <c r="J14" s="191"/>
    </row>
    <row r="15" spans="1:241" ht="13.8" x14ac:dyDescent="0.25">
      <c r="A15" s="197" t="s">
        <v>165</v>
      </c>
      <c r="B15" s="100" t="s">
        <v>166</v>
      </c>
      <c r="C15" s="100" t="s">
        <v>132</v>
      </c>
      <c r="D15" s="198" t="s">
        <v>167</v>
      </c>
      <c r="E15" s="59" t="s">
        <v>168</v>
      </c>
      <c r="F15" s="15">
        <v>2000</v>
      </c>
      <c r="G15" s="199" t="s">
        <v>169</v>
      </c>
      <c r="H15" s="199" t="s">
        <v>134</v>
      </c>
      <c r="I15" s="199">
        <v>560</v>
      </c>
      <c r="J15" s="191"/>
    </row>
    <row r="16" spans="1:241" ht="13.8" x14ac:dyDescent="0.25">
      <c r="A16" s="41" t="s">
        <v>173</v>
      </c>
      <c r="B16" s="100" t="s">
        <v>166</v>
      </c>
      <c r="C16" s="64" t="s">
        <v>147</v>
      </c>
      <c r="D16" s="82" t="s">
        <v>171</v>
      </c>
      <c r="E16" s="63" t="s">
        <v>168</v>
      </c>
      <c r="F16" s="15">
        <v>2000</v>
      </c>
      <c r="G16" s="16" t="s">
        <v>169</v>
      </c>
      <c r="H16" s="16" t="s">
        <v>134</v>
      </c>
      <c r="I16" s="16">
        <v>140</v>
      </c>
      <c r="J16" s="191"/>
    </row>
    <row r="17" spans="1:241" ht="13.8" x14ac:dyDescent="0.25">
      <c r="A17" s="200" t="s">
        <v>185</v>
      </c>
      <c r="B17" s="132" t="s">
        <v>166</v>
      </c>
      <c r="C17" s="132" t="s">
        <v>147</v>
      </c>
      <c r="D17" s="194" t="s">
        <v>180</v>
      </c>
      <c r="E17" s="61" t="s">
        <v>181</v>
      </c>
      <c r="F17" s="15">
        <v>2003</v>
      </c>
      <c r="G17" s="194" t="s">
        <v>157</v>
      </c>
      <c r="H17" s="194" t="s">
        <v>146</v>
      </c>
      <c r="I17" s="194">
        <v>560</v>
      </c>
      <c r="J17" s="191"/>
    </row>
    <row r="18" spans="1:241" ht="13.8" x14ac:dyDescent="0.25">
      <c r="A18" s="200"/>
      <c r="B18" s="132"/>
      <c r="C18" s="132"/>
      <c r="D18" s="194"/>
      <c r="E18" s="59" t="s">
        <v>182</v>
      </c>
      <c r="F18" s="15">
        <v>2004</v>
      </c>
      <c r="G18" s="194"/>
      <c r="H18" s="194"/>
      <c r="I18" s="194"/>
      <c r="J18" s="191"/>
    </row>
    <row r="19" spans="1:241" ht="13.8" x14ac:dyDescent="0.25">
      <c r="A19" s="200"/>
      <c r="B19" s="132"/>
      <c r="C19" s="132"/>
      <c r="D19" s="194"/>
      <c r="E19" s="59" t="s">
        <v>183</v>
      </c>
      <c r="F19" s="15">
        <v>2004</v>
      </c>
      <c r="G19" s="194"/>
      <c r="H19" s="194"/>
      <c r="I19" s="194"/>
      <c r="J19" s="191"/>
    </row>
    <row r="20" spans="1:241" ht="13.8" x14ac:dyDescent="0.25">
      <c r="A20" s="200"/>
      <c r="B20" s="132"/>
      <c r="C20" s="132"/>
      <c r="D20" s="194"/>
      <c r="E20" s="61" t="s">
        <v>186</v>
      </c>
      <c r="F20" s="15">
        <v>2002</v>
      </c>
      <c r="G20" s="194"/>
      <c r="H20" s="194"/>
      <c r="I20" s="194"/>
      <c r="J20" s="191"/>
    </row>
    <row r="21" spans="1:241" ht="13.8" x14ac:dyDescent="0.25">
      <c r="A21" s="41" t="s">
        <v>262</v>
      </c>
      <c r="B21" s="58" t="s">
        <v>166</v>
      </c>
      <c r="C21" s="100" t="s">
        <v>265</v>
      </c>
      <c r="D21" s="178">
        <v>46.5</v>
      </c>
      <c r="E21" s="59" t="s">
        <v>168</v>
      </c>
      <c r="F21" s="15">
        <v>2000</v>
      </c>
      <c r="G21" s="199" t="s">
        <v>263</v>
      </c>
      <c r="H21" s="199" t="s">
        <v>264</v>
      </c>
      <c r="I21" s="16">
        <v>700</v>
      </c>
      <c r="J21" s="191"/>
    </row>
    <row r="22" spans="1:241" ht="13.8" x14ac:dyDescent="0.25">
      <c r="A22" s="187" t="s">
        <v>2</v>
      </c>
      <c r="B22" s="188"/>
      <c r="C22" s="188"/>
      <c r="D22" s="188"/>
      <c r="E22" s="188"/>
      <c r="F22" s="188"/>
      <c r="G22" s="188"/>
      <c r="H22" s="188"/>
      <c r="I22" s="189"/>
      <c r="J22" s="143">
        <v>1890</v>
      </c>
      <c r="IG22" t="e">
        <f>SUM(#REF!)</f>
        <v>#REF!</v>
      </c>
    </row>
    <row r="23" spans="1:241" ht="15.75" customHeight="1" x14ac:dyDescent="0.25">
      <c r="A23" s="43" t="s">
        <v>143</v>
      </c>
      <c r="B23" s="58" t="s">
        <v>164</v>
      </c>
      <c r="C23" s="58" t="s">
        <v>127</v>
      </c>
      <c r="D23" s="58" t="s">
        <v>135</v>
      </c>
      <c r="E23" s="57" t="s">
        <v>120</v>
      </c>
      <c r="F23" s="11">
        <v>1993</v>
      </c>
      <c r="G23" s="16" t="s">
        <v>128</v>
      </c>
      <c r="H23" s="16" t="s">
        <v>129</v>
      </c>
      <c r="I23" s="16">
        <v>800</v>
      </c>
      <c r="J23" s="143"/>
      <c r="IG23" t="e">
        <f>SUM(#REF!)</f>
        <v>#REF!</v>
      </c>
    </row>
    <row r="24" spans="1:241" ht="13.95" customHeight="1" x14ac:dyDescent="0.25">
      <c r="A24" s="157" t="s">
        <v>144</v>
      </c>
      <c r="B24" s="166" t="s">
        <v>164</v>
      </c>
      <c r="C24" s="160" t="s">
        <v>138</v>
      </c>
      <c r="D24" s="163" t="s">
        <v>136</v>
      </c>
      <c r="E24" s="59" t="s">
        <v>139</v>
      </c>
      <c r="F24" s="15">
        <v>1996</v>
      </c>
      <c r="G24" s="136" t="s">
        <v>145</v>
      </c>
      <c r="H24" s="136" t="s">
        <v>146</v>
      </c>
      <c r="I24" s="136">
        <v>800</v>
      </c>
      <c r="J24" s="143"/>
      <c r="IG24" t="e">
        <f>SUM(#REF!)</f>
        <v>#REF!</v>
      </c>
    </row>
    <row r="25" spans="1:241" ht="13.8" x14ac:dyDescent="0.25">
      <c r="A25" s="158"/>
      <c r="B25" s="167"/>
      <c r="C25" s="161"/>
      <c r="D25" s="164"/>
      <c r="E25" s="59" t="s">
        <v>142</v>
      </c>
      <c r="F25" s="15">
        <v>1999</v>
      </c>
      <c r="G25" s="137"/>
      <c r="H25" s="137"/>
      <c r="I25" s="137"/>
      <c r="J25" s="143"/>
      <c r="IG25" t="e">
        <f>SUM(#REF!)</f>
        <v>#REF!</v>
      </c>
    </row>
    <row r="26" spans="1:241" ht="13.8" x14ac:dyDescent="0.25">
      <c r="A26" s="158"/>
      <c r="B26" s="167"/>
      <c r="C26" s="161"/>
      <c r="D26" s="164"/>
      <c r="E26" s="59" t="s">
        <v>141</v>
      </c>
      <c r="F26" s="15">
        <v>1991</v>
      </c>
      <c r="G26" s="137"/>
      <c r="H26" s="137"/>
      <c r="I26" s="137"/>
      <c r="J26" s="143"/>
    </row>
    <row r="27" spans="1:241" ht="13.8" x14ac:dyDescent="0.25">
      <c r="A27" s="159"/>
      <c r="B27" s="168"/>
      <c r="C27" s="162"/>
      <c r="D27" s="165"/>
      <c r="E27" s="59" t="s">
        <v>140</v>
      </c>
      <c r="F27" s="15">
        <v>1998</v>
      </c>
      <c r="G27" s="138"/>
      <c r="H27" s="138"/>
      <c r="I27" s="138"/>
      <c r="J27" s="143"/>
    </row>
    <row r="28" spans="1:241" ht="13.8" x14ac:dyDescent="0.25">
      <c r="A28" s="41" t="s">
        <v>158</v>
      </c>
      <c r="B28" s="60" t="s">
        <v>166</v>
      </c>
      <c r="C28" s="64" t="s">
        <v>147</v>
      </c>
      <c r="D28" s="82" t="s">
        <v>171</v>
      </c>
      <c r="E28" s="63" t="s">
        <v>172</v>
      </c>
      <c r="F28" s="15">
        <v>2000</v>
      </c>
      <c r="G28" s="16" t="s">
        <v>169</v>
      </c>
      <c r="H28" s="16" t="s">
        <v>134</v>
      </c>
      <c r="I28" s="16">
        <v>140</v>
      </c>
      <c r="J28" s="143"/>
    </row>
    <row r="29" spans="1:241" ht="13.8" x14ac:dyDescent="0.25">
      <c r="A29" s="128" t="s">
        <v>165</v>
      </c>
      <c r="B29" s="166" t="s">
        <v>281</v>
      </c>
      <c r="C29" s="166" t="s">
        <v>296</v>
      </c>
      <c r="D29" s="133" t="s">
        <v>307</v>
      </c>
      <c r="E29" s="63" t="s">
        <v>311</v>
      </c>
      <c r="F29" s="16">
        <v>2006</v>
      </c>
      <c r="G29" s="136" t="s">
        <v>312</v>
      </c>
      <c r="H29" s="136" t="s">
        <v>146</v>
      </c>
      <c r="I29" s="136">
        <v>150</v>
      </c>
      <c r="J29" s="143"/>
    </row>
    <row r="30" spans="1:241" ht="13.8" x14ac:dyDescent="0.25">
      <c r="A30" s="129"/>
      <c r="B30" s="167"/>
      <c r="C30" s="167"/>
      <c r="D30" s="134"/>
      <c r="E30" s="63" t="s">
        <v>308</v>
      </c>
      <c r="F30" s="16">
        <v>2006</v>
      </c>
      <c r="G30" s="137"/>
      <c r="H30" s="137"/>
      <c r="I30" s="137"/>
      <c r="J30" s="143"/>
    </row>
    <row r="31" spans="1:241" ht="13.8" x14ac:dyDescent="0.25">
      <c r="A31" s="129"/>
      <c r="B31" s="167"/>
      <c r="C31" s="167"/>
      <c r="D31" s="134"/>
      <c r="E31" s="63" t="s">
        <v>309</v>
      </c>
      <c r="F31" s="16">
        <v>2006</v>
      </c>
      <c r="G31" s="137"/>
      <c r="H31" s="137"/>
      <c r="I31" s="137"/>
      <c r="J31" s="143"/>
    </row>
    <row r="32" spans="1:241" ht="13.8" x14ac:dyDescent="0.25">
      <c r="A32" s="130"/>
      <c r="B32" s="168"/>
      <c r="C32" s="168"/>
      <c r="D32" s="135"/>
      <c r="E32" s="63" t="s">
        <v>310</v>
      </c>
      <c r="F32" s="16">
        <v>2007</v>
      </c>
      <c r="G32" s="138"/>
      <c r="H32" s="138"/>
      <c r="I32" s="138"/>
      <c r="J32" s="144"/>
    </row>
    <row r="33" spans="1:241" ht="13.8" x14ac:dyDescent="0.25">
      <c r="A33" s="148" t="s">
        <v>7</v>
      </c>
      <c r="B33" s="149"/>
      <c r="C33" s="149"/>
      <c r="D33" s="149"/>
      <c r="E33" s="149"/>
      <c r="F33" s="149"/>
      <c r="G33" s="149"/>
      <c r="H33" s="149"/>
      <c r="I33" s="150"/>
      <c r="J33" s="142">
        <v>1600</v>
      </c>
      <c r="IG33" t="e">
        <f>SUM(#REF!)</f>
        <v>#REF!</v>
      </c>
    </row>
    <row r="34" spans="1:241" ht="13.8" x14ac:dyDescent="0.25">
      <c r="A34" s="41" t="s">
        <v>143</v>
      </c>
      <c r="B34" s="58" t="s">
        <v>164</v>
      </c>
      <c r="C34" s="60" t="s">
        <v>154</v>
      </c>
      <c r="D34" s="60" t="s">
        <v>155</v>
      </c>
      <c r="E34" s="59" t="s">
        <v>156</v>
      </c>
      <c r="F34" s="15">
        <v>1993</v>
      </c>
      <c r="G34" s="16" t="s">
        <v>157</v>
      </c>
      <c r="H34" s="16" t="s">
        <v>134</v>
      </c>
      <c r="I34" s="16">
        <v>800</v>
      </c>
      <c r="J34" s="143"/>
      <c r="IG34" t="e">
        <f>SUM(#REF!)</f>
        <v>#REF!</v>
      </c>
    </row>
    <row r="35" spans="1:241" ht="13.8" x14ac:dyDescent="0.25">
      <c r="A35" s="41" t="s">
        <v>144</v>
      </c>
      <c r="B35" s="58" t="s">
        <v>251</v>
      </c>
      <c r="C35" s="60" t="s">
        <v>154</v>
      </c>
      <c r="D35" s="177" t="s">
        <v>298</v>
      </c>
      <c r="E35" s="59" t="s">
        <v>252</v>
      </c>
      <c r="F35" s="15">
        <v>1999</v>
      </c>
      <c r="G35" s="16" t="s">
        <v>254</v>
      </c>
      <c r="H35" s="16" t="s">
        <v>253</v>
      </c>
      <c r="I35" s="16">
        <v>800</v>
      </c>
      <c r="J35" s="144"/>
    </row>
    <row r="36" spans="1:241" ht="13.8" x14ac:dyDescent="0.25">
      <c r="A36" s="125" t="s">
        <v>37</v>
      </c>
      <c r="B36" s="126"/>
      <c r="C36" s="126"/>
      <c r="D36" s="126"/>
      <c r="E36" s="126"/>
      <c r="F36" s="126"/>
      <c r="G36" s="126"/>
      <c r="H36" s="126"/>
      <c r="I36" s="127"/>
      <c r="J36" s="142">
        <v>1600</v>
      </c>
      <c r="IG36" t="e">
        <f>SUM(#REF!)</f>
        <v>#REF!</v>
      </c>
    </row>
    <row r="37" spans="1:241" ht="13.8" x14ac:dyDescent="0.25">
      <c r="A37" s="41" t="s">
        <v>143</v>
      </c>
      <c r="B37" s="62" t="s">
        <v>194</v>
      </c>
      <c r="C37" s="62" t="s">
        <v>195</v>
      </c>
      <c r="D37" s="66">
        <v>61.81</v>
      </c>
      <c r="E37" s="61" t="s">
        <v>196</v>
      </c>
      <c r="F37" s="15">
        <v>2004</v>
      </c>
      <c r="G37" s="16" t="s">
        <v>197</v>
      </c>
      <c r="H37" s="16" t="s">
        <v>198</v>
      </c>
      <c r="I37" s="16">
        <v>500</v>
      </c>
      <c r="J37" s="143"/>
      <c r="IG37" t="e">
        <f>SUM(#REF!)</f>
        <v>#REF!</v>
      </c>
    </row>
    <row r="38" spans="1:241" ht="13.8" x14ac:dyDescent="0.25">
      <c r="A38" s="41" t="s">
        <v>144</v>
      </c>
      <c r="B38" s="99" t="s">
        <v>194</v>
      </c>
      <c r="C38" s="99" t="s">
        <v>195</v>
      </c>
      <c r="D38" s="99">
        <v>64.73</v>
      </c>
      <c r="E38" s="61" t="s">
        <v>196</v>
      </c>
      <c r="F38" s="15">
        <v>2004</v>
      </c>
      <c r="G38" s="16" t="s">
        <v>301</v>
      </c>
      <c r="H38" s="16" t="s">
        <v>300</v>
      </c>
      <c r="I38" s="16">
        <v>500</v>
      </c>
      <c r="J38" s="143"/>
    </row>
    <row r="39" spans="1:241" ht="13.8" x14ac:dyDescent="0.25">
      <c r="A39" s="41" t="s">
        <v>158</v>
      </c>
      <c r="B39" s="86" t="s">
        <v>273</v>
      </c>
      <c r="C39" s="86" t="s">
        <v>195</v>
      </c>
      <c r="D39" s="86">
        <v>65.77</v>
      </c>
      <c r="E39" s="61" t="s">
        <v>196</v>
      </c>
      <c r="F39" s="15">
        <v>2004</v>
      </c>
      <c r="G39" s="16" t="s">
        <v>294</v>
      </c>
      <c r="H39" s="16" t="s">
        <v>268</v>
      </c>
      <c r="I39" s="16">
        <v>300</v>
      </c>
      <c r="J39" s="143"/>
    </row>
    <row r="40" spans="1:241" ht="13.8" x14ac:dyDescent="0.25">
      <c r="A40" s="41" t="s">
        <v>165</v>
      </c>
      <c r="B40" s="86" t="s">
        <v>273</v>
      </c>
      <c r="C40" s="86" t="s">
        <v>195</v>
      </c>
      <c r="D40" s="86">
        <v>65.84</v>
      </c>
      <c r="E40" s="61" t="s">
        <v>196</v>
      </c>
      <c r="F40" s="15">
        <v>2004</v>
      </c>
      <c r="G40" s="16" t="s">
        <v>261</v>
      </c>
      <c r="H40" s="16" t="s">
        <v>268</v>
      </c>
      <c r="I40" s="16">
        <v>300</v>
      </c>
      <c r="J40" s="144"/>
    </row>
    <row r="41" spans="1:241" ht="13.8" x14ac:dyDescent="0.25">
      <c r="A41" s="139" t="s">
        <v>15</v>
      </c>
      <c r="B41" s="140"/>
      <c r="C41" s="140"/>
      <c r="D41" s="140"/>
      <c r="E41" s="140"/>
      <c r="F41" s="140"/>
      <c r="G41" s="140"/>
      <c r="H41" s="140"/>
      <c r="I41" s="141"/>
      <c r="J41" s="142">
        <v>1590</v>
      </c>
      <c r="IG41" t="e">
        <f>SUM(#REF!)</f>
        <v>#REF!</v>
      </c>
    </row>
    <row r="42" spans="1:241" ht="13.8" x14ac:dyDescent="0.25">
      <c r="A42" s="41" t="s">
        <v>143</v>
      </c>
      <c r="B42" s="60" t="s">
        <v>166</v>
      </c>
      <c r="C42" s="64" t="s">
        <v>147</v>
      </c>
      <c r="D42" s="82" t="s">
        <v>171</v>
      </c>
      <c r="E42" s="63" t="s">
        <v>174</v>
      </c>
      <c r="F42" s="15">
        <v>2000</v>
      </c>
      <c r="G42" s="16" t="s">
        <v>169</v>
      </c>
      <c r="H42" s="16" t="s">
        <v>134</v>
      </c>
      <c r="I42" s="16">
        <v>140</v>
      </c>
      <c r="J42" s="143"/>
      <c r="IG42" t="e">
        <f>SUM(#REF!)</f>
        <v>#REF!</v>
      </c>
    </row>
    <row r="43" spans="1:241" ht="13.8" x14ac:dyDescent="0.25">
      <c r="A43" s="41" t="s">
        <v>144</v>
      </c>
      <c r="B43" s="60" t="s">
        <v>164</v>
      </c>
      <c r="C43" s="64" t="s">
        <v>255</v>
      </c>
      <c r="D43" s="95">
        <v>5.3</v>
      </c>
      <c r="E43" s="63" t="s">
        <v>256</v>
      </c>
      <c r="F43" s="15">
        <v>1993</v>
      </c>
      <c r="G43" s="16" t="s">
        <v>257</v>
      </c>
      <c r="H43" s="16" t="s">
        <v>258</v>
      </c>
      <c r="I43" s="16">
        <v>1000</v>
      </c>
      <c r="J43" s="143"/>
    </row>
    <row r="44" spans="1:241" ht="13.8" x14ac:dyDescent="0.25">
      <c r="A44" s="41" t="s">
        <v>158</v>
      </c>
      <c r="B44" s="86" t="s">
        <v>273</v>
      </c>
      <c r="C44" s="64" t="s">
        <v>277</v>
      </c>
      <c r="D44" s="95">
        <v>64.89</v>
      </c>
      <c r="E44" s="63" t="s">
        <v>276</v>
      </c>
      <c r="F44" s="12">
        <v>2004</v>
      </c>
      <c r="G44" s="16" t="s">
        <v>275</v>
      </c>
      <c r="H44" s="16" t="s">
        <v>268</v>
      </c>
      <c r="I44" s="16">
        <v>300</v>
      </c>
      <c r="J44" s="143"/>
    </row>
    <row r="45" spans="1:241" ht="13.8" x14ac:dyDescent="0.25">
      <c r="A45" s="41" t="s">
        <v>165</v>
      </c>
      <c r="B45" s="86" t="s">
        <v>281</v>
      </c>
      <c r="C45" s="64" t="s">
        <v>282</v>
      </c>
      <c r="D45" s="95">
        <v>5.47</v>
      </c>
      <c r="E45" s="63" t="s">
        <v>280</v>
      </c>
      <c r="F45" s="12">
        <v>2006</v>
      </c>
      <c r="G45" s="16" t="s">
        <v>278</v>
      </c>
      <c r="H45" s="16" t="s">
        <v>279</v>
      </c>
      <c r="I45" s="16">
        <v>150</v>
      </c>
      <c r="J45" s="144"/>
    </row>
    <row r="46" spans="1:241" ht="13.8" x14ac:dyDescent="0.25">
      <c r="A46" s="139" t="s">
        <v>220</v>
      </c>
      <c r="B46" s="140"/>
      <c r="C46" s="140"/>
      <c r="D46" s="140"/>
      <c r="E46" s="140"/>
      <c r="F46" s="140"/>
      <c r="G46" s="140"/>
      <c r="H46" s="140"/>
      <c r="I46" s="141"/>
      <c r="J46" s="142">
        <v>1000</v>
      </c>
      <c r="IG46" t="e">
        <f>SUM(#REF!)</f>
        <v>#REF!</v>
      </c>
    </row>
    <row r="47" spans="1:241" ht="13.8" x14ac:dyDescent="0.25">
      <c r="A47" s="41" t="s">
        <v>143</v>
      </c>
      <c r="B47" s="86" t="s">
        <v>164</v>
      </c>
      <c r="C47" s="87" t="s">
        <v>260</v>
      </c>
      <c r="D47" s="89">
        <v>0.12876157407407407</v>
      </c>
      <c r="E47" s="88" t="s">
        <v>259</v>
      </c>
      <c r="F47" s="86">
        <v>1982</v>
      </c>
      <c r="G47" s="86" t="s">
        <v>261</v>
      </c>
      <c r="H47" s="16" t="s">
        <v>317</v>
      </c>
      <c r="I47" s="16">
        <v>1000</v>
      </c>
      <c r="J47" s="144"/>
      <c r="IG47" t="e">
        <f>SUM(#REF!)</f>
        <v>#REF!</v>
      </c>
    </row>
    <row r="48" spans="1:241" ht="13.8" x14ac:dyDescent="0.25">
      <c r="A48" s="125" t="s">
        <v>105</v>
      </c>
      <c r="B48" s="126"/>
      <c r="C48" s="126"/>
      <c r="D48" s="126"/>
      <c r="E48" s="126"/>
      <c r="F48" s="126"/>
      <c r="G48" s="126"/>
      <c r="H48" s="126"/>
      <c r="I48" s="127"/>
      <c r="J48" s="142">
        <v>1000</v>
      </c>
    </row>
    <row r="49" spans="1:241" ht="13.8" x14ac:dyDescent="0.25">
      <c r="A49" s="41" t="s">
        <v>143</v>
      </c>
      <c r="B49" s="86" t="s">
        <v>164</v>
      </c>
      <c r="C49" s="87" t="s">
        <v>260</v>
      </c>
      <c r="D49" s="97">
        <v>0.15162037037037038</v>
      </c>
      <c r="E49" s="96" t="s">
        <v>290</v>
      </c>
      <c r="F49" s="94">
        <v>1988</v>
      </c>
      <c r="G49" s="90" t="s">
        <v>272</v>
      </c>
      <c r="H49" s="90" t="s">
        <v>291</v>
      </c>
      <c r="I49" s="16">
        <v>1000</v>
      </c>
      <c r="J49" s="144"/>
    </row>
    <row r="50" spans="1:241" ht="13.8" x14ac:dyDescent="0.25">
      <c r="A50" s="139" t="s">
        <v>34</v>
      </c>
      <c r="B50" s="140"/>
      <c r="C50" s="140"/>
      <c r="D50" s="140"/>
      <c r="E50" s="140"/>
      <c r="F50" s="140"/>
      <c r="G50" s="140"/>
      <c r="H50" s="140"/>
      <c r="I50" s="141"/>
      <c r="J50" s="142">
        <v>600</v>
      </c>
      <c r="IG50" t="e">
        <f>SUM(#REF!)</f>
        <v>#REF!</v>
      </c>
    </row>
    <row r="51" spans="1:241" ht="13.8" x14ac:dyDescent="0.25">
      <c r="A51" s="41" t="s">
        <v>143</v>
      </c>
      <c r="B51" s="86" t="s">
        <v>273</v>
      </c>
      <c r="C51" s="86" t="s">
        <v>265</v>
      </c>
      <c r="D51" s="93">
        <v>50.49</v>
      </c>
      <c r="E51" s="92" t="s">
        <v>270</v>
      </c>
      <c r="F51" s="94">
        <v>2004</v>
      </c>
      <c r="G51" s="90" t="s">
        <v>271</v>
      </c>
      <c r="H51" s="90" t="s">
        <v>268</v>
      </c>
      <c r="I51" s="16">
        <v>300</v>
      </c>
      <c r="J51" s="143"/>
      <c r="IG51" t="e">
        <f>SUM(#REF!)</f>
        <v>#REF!</v>
      </c>
    </row>
    <row r="52" spans="1:241" ht="13.8" x14ac:dyDescent="0.25">
      <c r="A52" s="41" t="s">
        <v>144</v>
      </c>
      <c r="B52" s="86" t="s">
        <v>273</v>
      </c>
      <c r="C52" s="86" t="s">
        <v>274</v>
      </c>
      <c r="D52" s="93">
        <v>39.51</v>
      </c>
      <c r="E52" s="92" t="s">
        <v>270</v>
      </c>
      <c r="F52" s="94">
        <v>2004</v>
      </c>
      <c r="G52" s="90" t="s">
        <v>272</v>
      </c>
      <c r="H52" s="90" t="s">
        <v>268</v>
      </c>
      <c r="I52" s="16">
        <v>300</v>
      </c>
      <c r="J52" s="144"/>
      <c r="IG52" t="e">
        <f>SUM(#REF!)</f>
        <v>#REF!</v>
      </c>
    </row>
    <row r="53" spans="1:241" ht="13.8" x14ac:dyDescent="0.25">
      <c r="A53" s="151" t="s">
        <v>19</v>
      </c>
      <c r="B53" s="152"/>
      <c r="C53" s="152"/>
      <c r="D53" s="152"/>
      <c r="E53" s="152"/>
      <c r="F53" s="152"/>
      <c r="G53" s="152"/>
      <c r="H53" s="152"/>
      <c r="I53" s="153"/>
      <c r="J53" s="142">
        <v>560</v>
      </c>
      <c r="IG53" t="e">
        <f>SUM(IG59)</f>
        <v>#REF!</v>
      </c>
    </row>
    <row r="54" spans="1:241" ht="13.8" x14ac:dyDescent="0.25">
      <c r="A54" s="41" t="s">
        <v>143</v>
      </c>
      <c r="B54" s="62" t="s">
        <v>166</v>
      </c>
      <c r="C54" s="62" t="s">
        <v>192</v>
      </c>
      <c r="D54" s="66" t="s">
        <v>205</v>
      </c>
      <c r="E54" s="61" t="s">
        <v>193</v>
      </c>
      <c r="F54" s="15">
        <v>2001</v>
      </c>
      <c r="G54" s="16" t="s">
        <v>153</v>
      </c>
      <c r="H54" s="16" t="s">
        <v>146</v>
      </c>
      <c r="I54" s="16">
        <v>560</v>
      </c>
      <c r="J54" s="144"/>
      <c r="IG54" t="e">
        <f>SUM(#REF!)</f>
        <v>#REF!</v>
      </c>
    </row>
    <row r="55" spans="1:241" ht="13.8" x14ac:dyDescent="0.25">
      <c r="A55" s="151" t="s">
        <v>44</v>
      </c>
      <c r="B55" s="152"/>
      <c r="C55" s="152"/>
      <c r="D55" s="152"/>
      <c r="E55" s="152"/>
      <c r="F55" s="152"/>
      <c r="G55" s="152"/>
      <c r="H55" s="152"/>
      <c r="I55" s="153"/>
      <c r="J55" s="142">
        <v>560</v>
      </c>
      <c r="IG55" t="e">
        <f>SUM(#REF!)</f>
        <v>#REF!</v>
      </c>
    </row>
    <row r="56" spans="1:241" ht="13.8" x14ac:dyDescent="0.25">
      <c r="A56" s="128" t="s">
        <v>143</v>
      </c>
      <c r="B56" s="166" t="s">
        <v>166</v>
      </c>
      <c r="C56" s="166" t="s">
        <v>147</v>
      </c>
      <c r="D56" s="166" t="s">
        <v>187</v>
      </c>
      <c r="E56" s="59" t="s">
        <v>189</v>
      </c>
      <c r="F56" s="15">
        <v>2001</v>
      </c>
      <c r="G56" s="136" t="s">
        <v>188</v>
      </c>
      <c r="H56" s="136" t="s">
        <v>146</v>
      </c>
      <c r="I56" s="136">
        <v>560</v>
      </c>
      <c r="J56" s="143"/>
      <c r="IG56" t="e">
        <f>SUM(#REF!)</f>
        <v>#REF!</v>
      </c>
    </row>
    <row r="57" spans="1:241" ht="13.8" x14ac:dyDescent="0.25">
      <c r="A57" s="129"/>
      <c r="B57" s="167"/>
      <c r="C57" s="167"/>
      <c r="D57" s="167"/>
      <c r="E57" s="59" t="s">
        <v>190</v>
      </c>
      <c r="F57" s="15">
        <v>2002</v>
      </c>
      <c r="G57" s="137"/>
      <c r="H57" s="137"/>
      <c r="I57" s="137"/>
      <c r="J57" s="143"/>
      <c r="IG57" t="e">
        <f>SUM(#REF!)</f>
        <v>#REF!</v>
      </c>
    </row>
    <row r="58" spans="1:241" ht="13.8" x14ac:dyDescent="0.25">
      <c r="A58" s="129"/>
      <c r="B58" s="167"/>
      <c r="C58" s="167"/>
      <c r="D58" s="167"/>
      <c r="E58" s="61" t="s">
        <v>191</v>
      </c>
      <c r="F58" s="15">
        <v>2004</v>
      </c>
      <c r="G58" s="137"/>
      <c r="H58" s="137"/>
      <c r="I58" s="137"/>
      <c r="J58" s="143"/>
      <c r="IG58" t="e">
        <f>SUM(#REF!)</f>
        <v>#REF!</v>
      </c>
    </row>
    <row r="59" spans="1:241" ht="13.8" x14ac:dyDescent="0.25">
      <c r="A59" s="130"/>
      <c r="B59" s="168"/>
      <c r="C59" s="168"/>
      <c r="D59" s="168"/>
      <c r="E59" s="61" t="s">
        <v>184</v>
      </c>
      <c r="F59" s="15">
        <v>2001</v>
      </c>
      <c r="G59" s="138"/>
      <c r="H59" s="138"/>
      <c r="I59" s="138"/>
      <c r="J59" s="144"/>
      <c r="IG59" t="e">
        <f>SUM(#REF!)</f>
        <v>#REF!</v>
      </c>
    </row>
    <row r="60" spans="1:241" ht="13.8" x14ac:dyDescent="0.25">
      <c r="A60" s="151" t="s">
        <v>31</v>
      </c>
      <c r="B60" s="152"/>
      <c r="C60" s="152"/>
      <c r="D60" s="152"/>
      <c r="E60" s="152"/>
      <c r="F60" s="152"/>
      <c r="G60" s="152"/>
      <c r="H60" s="152"/>
      <c r="I60" s="153"/>
      <c r="J60" s="142">
        <v>560</v>
      </c>
      <c r="IG60" t="e">
        <f>SUM(#REF!)</f>
        <v>#REF!</v>
      </c>
    </row>
    <row r="61" spans="1:241" ht="13.8" x14ac:dyDescent="0.25">
      <c r="A61" s="154" t="s">
        <v>143</v>
      </c>
      <c r="B61" s="166" t="s">
        <v>166</v>
      </c>
      <c r="C61" s="166" t="s">
        <v>138</v>
      </c>
      <c r="D61" s="169" t="s">
        <v>175</v>
      </c>
      <c r="E61" s="61" t="s">
        <v>176</v>
      </c>
      <c r="F61" s="15">
        <v>2003</v>
      </c>
      <c r="G61" s="136" t="s">
        <v>145</v>
      </c>
      <c r="H61" s="136" t="s">
        <v>146</v>
      </c>
      <c r="I61" s="136">
        <v>560</v>
      </c>
      <c r="J61" s="143"/>
      <c r="IG61" t="e">
        <f>SUM(#REF!)</f>
        <v>#REF!</v>
      </c>
    </row>
    <row r="62" spans="1:241" ht="13.8" x14ac:dyDescent="0.25">
      <c r="A62" s="155"/>
      <c r="B62" s="167"/>
      <c r="C62" s="167"/>
      <c r="D62" s="137"/>
      <c r="E62" s="59" t="s">
        <v>177</v>
      </c>
      <c r="F62" s="15">
        <v>2003</v>
      </c>
      <c r="G62" s="137"/>
      <c r="H62" s="137"/>
      <c r="I62" s="137"/>
      <c r="J62" s="143"/>
      <c r="IG62" t="e">
        <f>SUM(#REF!)</f>
        <v>#REF!</v>
      </c>
    </row>
    <row r="63" spans="1:241" ht="13.8" x14ac:dyDescent="0.25">
      <c r="A63" s="155"/>
      <c r="B63" s="167"/>
      <c r="C63" s="167"/>
      <c r="D63" s="137"/>
      <c r="E63" s="59" t="s">
        <v>178</v>
      </c>
      <c r="F63" s="15">
        <v>2001</v>
      </c>
      <c r="G63" s="137"/>
      <c r="H63" s="137"/>
      <c r="I63" s="137"/>
      <c r="J63" s="143"/>
    </row>
    <row r="64" spans="1:241" ht="13.8" x14ac:dyDescent="0.25">
      <c r="A64" s="156"/>
      <c r="B64" s="168"/>
      <c r="C64" s="168"/>
      <c r="D64" s="138"/>
      <c r="E64" s="59" t="s">
        <v>179</v>
      </c>
      <c r="F64" s="15">
        <v>2002</v>
      </c>
      <c r="G64" s="138"/>
      <c r="H64" s="138"/>
      <c r="I64" s="138"/>
      <c r="J64" s="144"/>
      <c r="IG64" t="e">
        <f>SUM(#REF!)</f>
        <v>#REF!</v>
      </c>
    </row>
    <row r="65" spans="1:241" ht="13.8" x14ac:dyDescent="0.25">
      <c r="A65" s="125" t="s">
        <v>27</v>
      </c>
      <c r="B65" s="126"/>
      <c r="C65" s="126"/>
      <c r="D65" s="126"/>
      <c r="E65" s="126"/>
      <c r="F65" s="126"/>
      <c r="G65" s="126"/>
      <c r="H65" s="126"/>
      <c r="I65" s="127"/>
      <c r="J65" s="142">
        <v>500</v>
      </c>
    </row>
    <row r="66" spans="1:241" ht="13.2" customHeight="1" x14ac:dyDescent="0.25">
      <c r="A66" s="41" t="s">
        <v>143</v>
      </c>
      <c r="B66" s="100" t="s">
        <v>194</v>
      </c>
      <c r="C66" s="100" t="s">
        <v>313</v>
      </c>
      <c r="D66" s="100">
        <v>24.58</v>
      </c>
      <c r="E66" s="185" t="s">
        <v>314</v>
      </c>
      <c r="F66" s="100">
        <v>2002</v>
      </c>
      <c r="G66" s="100" t="s">
        <v>315</v>
      </c>
      <c r="H66" s="100" t="s">
        <v>316</v>
      </c>
      <c r="I66" s="100">
        <v>500</v>
      </c>
      <c r="J66" s="144"/>
    </row>
    <row r="67" spans="1:241" ht="13.8" x14ac:dyDescent="0.25">
      <c r="A67" s="139" t="s">
        <v>28</v>
      </c>
      <c r="B67" s="140"/>
      <c r="C67" s="140"/>
      <c r="D67" s="140"/>
      <c r="E67" s="140"/>
      <c r="F67" s="140"/>
      <c r="G67" s="140"/>
      <c r="H67" s="140"/>
      <c r="I67" s="141"/>
      <c r="J67" s="142">
        <v>500</v>
      </c>
      <c r="IG67" t="e">
        <f>SUM(#REF!)</f>
        <v>#REF!</v>
      </c>
    </row>
    <row r="68" spans="1:241" ht="13.8" x14ac:dyDescent="0.25">
      <c r="A68" s="41" t="s">
        <v>143</v>
      </c>
      <c r="B68" s="86" t="s">
        <v>194</v>
      </c>
      <c r="C68" s="86" t="s">
        <v>269</v>
      </c>
      <c r="D68" s="94" t="s">
        <v>289</v>
      </c>
      <c r="E68" s="91" t="s">
        <v>266</v>
      </c>
      <c r="F68" s="94">
        <v>2002</v>
      </c>
      <c r="G68" s="90" t="s">
        <v>267</v>
      </c>
      <c r="H68" s="89" t="s">
        <v>268</v>
      </c>
      <c r="I68" s="16">
        <v>500</v>
      </c>
      <c r="J68" s="144"/>
      <c r="IG68" t="e">
        <f>SUM(#REF!)</f>
        <v>#REF!</v>
      </c>
    </row>
    <row r="69" spans="1:241" ht="13.8" x14ac:dyDescent="0.25">
      <c r="A69" s="125" t="s">
        <v>12</v>
      </c>
      <c r="B69" s="126"/>
      <c r="C69" s="126"/>
      <c r="D69" s="126"/>
      <c r="E69" s="126"/>
      <c r="F69" s="126"/>
      <c r="G69" s="126"/>
      <c r="H69" s="126"/>
      <c r="I69" s="127"/>
      <c r="J69" s="142">
        <v>300</v>
      </c>
    </row>
    <row r="70" spans="1:241" ht="13.8" customHeight="1" x14ac:dyDescent="0.25">
      <c r="A70" s="128" t="s">
        <v>143</v>
      </c>
      <c r="B70" s="132" t="s">
        <v>273</v>
      </c>
      <c r="C70" s="131" t="s">
        <v>295</v>
      </c>
      <c r="D70" s="179" t="s">
        <v>302</v>
      </c>
      <c r="E70" s="96" t="s">
        <v>303</v>
      </c>
      <c r="F70" s="94">
        <v>2006</v>
      </c>
      <c r="G70" s="182" t="s">
        <v>272</v>
      </c>
      <c r="H70" s="132" t="s">
        <v>268</v>
      </c>
      <c r="I70" s="166">
        <v>300</v>
      </c>
      <c r="J70" s="143"/>
    </row>
    <row r="71" spans="1:241" ht="13.8" customHeight="1" x14ac:dyDescent="0.25">
      <c r="A71" s="129"/>
      <c r="B71" s="132"/>
      <c r="C71" s="131"/>
      <c r="D71" s="180"/>
      <c r="E71" s="96" t="s">
        <v>304</v>
      </c>
      <c r="F71" s="94">
        <v>2004</v>
      </c>
      <c r="G71" s="183"/>
      <c r="H71" s="132"/>
      <c r="I71" s="167"/>
      <c r="J71" s="143"/>
    </row>
    <row r="72" spans="1:241" ht="13.8" customHeight="1" x14ac:dyDescent="0.25">
      <c r="A72" s="129"/>
      <c r="B72" s="132"/>
      <c r="C72" s="131"/>
      <c r="D72" s="180"/>
      <c r="E72" s="96" t="s">
        <v>305</v>
      </c>
      <c r="F72" s="94"/>
      <c r="G72" s="183"/>
      <c r="H72" s="132"/>
      <c r="I72" s="167"/>
      <c r="J72" s="143"/>
    </row>
    <row r="73" spans="1:241" ht="13.8" customHeight="1" x14ac:dyDescent="0.25">
      <c r="A73" s="130"/>
      <c r="B73" s="132"/>
      <c r="C73" s="131"/>
      <c r="D73" s="181"/>
      <c r="E73" s="96" t="s">
        <v>306</v>
      </c>
      <c r="F73" s="94">
        <v>2005</v>
      </c>
      <c r="G73" s="184"/>
      <c r="H73" s="132"/>
      <c r="I73" s="168"/>
      <c r="J73" s="144"/>
      <c r="IG73" t="e">
        <f>SUM(#REF!)</f>
        <v>#REF!</v>
      </c>
    </row>
    <row r="74" spans="1:241" ht="13.8" x14ac:dyDescent="0.25">
      <c r="A74" s="139" t="s">
        <v>11</v>
      </c>
      <c r="B74" s="140"/>
      <c r="C74" s="140"/>
      <c r="D74" s="140"/>
      <c r="E74" s="140"/>
      <c r="F74" s="140"/>
      <c r="G74" s="140"/>
      <c r="H74" s="140"/>
      <c r="I74" s="141"/>
      <c r="J74" s="142">
        <v>150</v>
      </c>
      <c r="IG74" t="e">
        <f>SUM(#REF!)</f>
        <v>#REF!</v>
      </c>
    </row>
    <row r="75" spans="1:241" ht="13.8" x14ac:dyDescent="0.25">
      <c r="A75" s="41" t="s">
        <v>143</v>
      </c>
      <c r="B75" s="86" t="s">
        <v>281</v>
      </c>
      <c r="C75" s="86" t="s">
        <v>283</v>
      </c>
      <c r="D75" s="16">
        <v>42.95</v>
      </c>
      <c r="E75" s="92" t="s">
        <v>284</v>
      </c>
      <c r="F75" s="15">
        <v>2006</v>
      </c>
      <c r="G75" s="90" t="s">
        <v>293</v>
      </c>
      <c r="H75" s="90" t="s">
        <v>285</v>
      </c>
      <c r="I75" s="16">
        <v>150</v>
      </c>
      <c r="J75" s="144"/>
      <c r="IG75" t="e">
        <f>SUM(#REF!)</f>
        <v>#REF!</v>
      </c>
    </row>
    <row r="76" spans="1:241" ht="13.8" x14ac:dyDescent="0.25">
      <c r="A76" s="139" t="s">
        <v>35</v>
      </c>
      <c r="B76" s="140"/>
      <c r="C76" s="140"/>
      <c r="D76" s="140"/>
      <c r="E76" s="140"/>
      <c r="F76" s="140"/>
      <c r="G76" s="140"/>
      <c r="H76" s="140"/>
      <c r="I76" s="141"/>
      <c r="J76" s="142">
        <v>150</v>
      </c>
      <c r="IG76" t="e">
        <f>SUM(#REF!)</f>
        <v>#REF!</v>
      </c>
    </row>
    <row r="77" spans="1:241" ht="13.8" x14ac:dyDescent="0.25">
      <c r="A77" s="41" t="s">
        <v>143</v>
      </c>
      <c r="B77" s="100" t="s">
        <v>281</v>
      </c>
      <c r="C77" s="100" t="s">
        <v>286</v>
      </c>
      <c r="D77" s="16" t="s">
        <v>288</v>
      </c>
      <c r="E77" s="92" t="s">
        <v>287</v>
      </c>
      <c r="F77" s="94">
        <v>2006</v>
      </c>
      <c r="G77" s="90" t="s">
        <v>292</v>
      </c>
      <c r="H77" s="92" t="s">
        <v>268</v>
      </c>
      <c r="I77" s="16">
        <v>150</v>
      </c>
      <c r="J77" s="144"/>
      <c r="IG77" t="e">
        <f>SUM(#REF!)</f>
        <v>#REF!</v>
      </c>
    </row>
    <row r="78" spans="1:241" ht="13.8" x14ac:dyDescent="0.25">
      <c r="A78" s="145" t="s">
        <v>13</v>
      </c>
      <c r="B78" s="146"/>
      <c r="C78" s="146"/>
      <c r="D78" s="146"/>
      <c r="E78" s="146"/>
      <c r="F78" s="146"/>
      <c r="G78" s="146"/>
      <c r="H78" s="146"/>
      <c r="I78" s="147"/>
      <c r="J78" s="142">
        <v>140</v>
      </c>
      <c r="IG78" t="e">
        <f>SUM(#REF!)</f>
        <v>#REF!</v>
      </c>
    </row>
    <row r="79" spans="1:241" ht="13.8" x14ac:dyDescent="0.25">
      <c r="A79" s="41" t="s">
        <v>143</v>
      </c>
      <c r="B79" s="60" t="s">
        <v>166</v>
      </c>
      <c r="C79" s="64" t="s">
        <v>147</v>
      </c>
      <c r="D79" s="82" t="s">
        <v>171</v>
      </c>
      <c r="E79" s="63" t="s">
        <v>170</v>
      </c>
      <c r="F79" s="15">
        <v>2001</v>
      </c>
      <c r="G79" s="16" t="s">
        <v>169</v>
      </c>
      <c r="H79" s="16" t="s">
        <v>134</v>
      </c>
      <c r="I79" s="16">
        <v>140</v>
      </c>
      <c r="J79" s="144"/>
      <c r="IG79" t="e">
        <f>SUM(#REF!)</f>
        <v>#REF!</v>
      </c>
    </row>
  </sheetData>
  <mergeCells count="90">
    <mergeCell ref="A65:I65"/>
    <mergeCell ref="J65:J66"/>
    <mergeCell ref="D7:D10"/>
    <mergeCell ref="B7:B10"/>
    <mergeCell ref="H17:H20"/>
    <mergeCell ref="I24:I27"/>
    <mergeCell ref="G7:G10"/>
    <mergeCell ref="H7:H10"/>
    <mergeCell ref="I7:I10"/>
    <mergeCell ref="B11:B14"/>
    <mergeCell ref="D11:D14"/>
    <mergeCell ref="G11:G14"/>
    <mergeCell ref="H11:H14"/>
    <mergeCell ref="G24:G27"/>
    <mergeCell ref="H24:H27"/>
    <mergeCell ref="C11:C14"/>
    <mergeCell ref="B24:B27"/>
    <mergeCell ref="B29:B32"/>
    <mergeCell ref="G56:G59"/>
    <mergeCell ref="H56:H59"/>
    <mergeCell ref="I17:I20"/>
    <mergeCell ref="H61:H64"/>
    <mergeCell ref="B61:B64"/>
    <mergeCell ref="C61:C64"/>
    <mergeCell ref="D61:D64"/>
    <mergeCell ref="G61:G64"/>
    <mergeCell ref="I61:I64"/>
    <mergeCell ref="B17:B20"/>
    <mergeCell ref="C17:C20"/>
    <mergeCell ref="D17:D20"/>
    <mergeCell ref="G17:G20"/>
    <mergeCell ref="A53:I53"/>
    <mergeCell ref="A36:I36"/>
    <mergeCell ref="J5:J21"/>
    <mergeCell ref="C29:C32"/>
    <mergeCell ref="J55:J59"/>
    <mergeCell ref="J53:J54"/>
    <mergeCell ref="J22:J32"/>
    <mergeCell ref="J60:J64"/>
    <mergeCell ref="J78:J79"/>
    <mergeCell ref="J33:J35"/>
    <mergeCell ref="J41:J45"/>
    <mergeCell ref="I56:I59"/>
    <mergeCell ref="A56:A59"/>
    <mergeCell ref="B56:B59"/>
    <mergeCell ref="C56:C59"/>
    <mergeCell ref="D56:D59"/>
    <mergeCell ref="A22:I22"/>
    <mergeCell ref="A5:I5"/>
    <mergeCell ref="A33:I33"/>
    <mergeCell ref="A60:I60"/>
    <mergeCell ref="A55:I55"/>
    <mergeCell ref="A78:I78"/>
    <mergeCell ref="A41:I41"/>
    <mergeCell ref="A61:A64"/>
    <mergeCell ref="A24:A27"/>
    <mergeCell ref="C24:C27"/>
    <mergeCell ref="D24:D27"/>
    <mergeCell ref="A17:A20"/>
    <mergeCell ref="I11:I14"/>
    <mergeCell ref="A11:A14"/>
    <mergeCell ref="C7:C10"/>
    <mergeCell ref="A7:A10"/>
    <mergeCell ref="A76:I76"/>
    <mergeCell ref="J76:J77"/>
    <mergeCell ref="A48:I48"/>
    <mergeCell ref="J36:J40"/>
    <mergeCell ref="J67:J68"/>
    <mergeCell ref="J48:J49"/>
    <mergeCell ref="A67:I67"/>
    <mergeCell ref="A50:I50"/>
    <mergeCell ref="J50:J52"/>
    <mergeCell ref="A74:I74"/>
    <mergeCell ref="J74:J75"/>
    <mergeCell ref="J46:J47"/>
    <mergeCell ref="A46:I46"/>
    <mergeCell ref="A29:A32"/>
    <mergeCell ref="D29:D32"/>
    <mergeCell ref="H29:H32"/>
    <mergeCell ref="G29:G32"/>
    <mergeCell ref="I29:I32"/>
    <mergeCell ref="J69:J73"/>
    <mergeCell ref="A69:I69"/>
    <mergeCell ref="A70:A73"/>
    <mergeCell ref="C70:C73"/>
    <mergeCell ref="B70:B73"/>
    <mergeCell ref="D70:D73"/>
    <mergeCell ref="G70:G73"/>
    <mergeCell ref="H70:H73"/>
    <mergeCell ref="I70:I73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88671875" customWidth="1"/>
    <col min="2" max="2" width="6.44140625" customWidth="1"/>
    <col min="3" max="8" width="6.109375" customWidth="1"/>
    <col min="9" max="9" width="7" customWidth="1"/>
    <col min="10" max="10" width="7.6640625" customWidth="1"/>
    <col min="11" max="11" width="7.5546875" customWidth="1"/>
    <col min="12" max="19" width="5.33203125" customWidth="1"/>
    <col min="20" max="20" width="7.109375" customWidth="1"/>
    <col min="21" max="21" width="7.6640625" customWidth="1"/>
    <col min="22" max="23" width="5.33203125" customWidth="1"/>
    <col min="24" max="24" width="6.5546875" bestFit="1" customWidth="1"/>
    <col min="25" max="25" width="5.33203125" customWidth="1"/>
    <col min="26" max="26" width="8" customWidth="1"/>
  </cols>
  <sheetData>
    <row r="1" spans="1:2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17.399999999999999" x14ac:dyDescent="0.3">
      <c r="A2" s="34"/>
      <c r="B2" s="7" t="s">
        <v>96</v>
      </c>
      <c r="C2" s="7"/>
      <c r="D2" s="7"/>
      <c r="E2" s="7"/>
      <c r="F2" s="7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4"/>
      <c r="T2" s="34"/>
      <c r="U2" s="34"/>
      <c r="V2" s="34"/>
      <c r="W2" s="34"/>
      <c r="X2" s="34"/>
      <c r="Y2" s="34"/>
      <c r="Z2" s="34"/>
    </row>
    <row r="3" spans="1:27" ht="13.95" customHeight="1" thickBot="1" x14ac:dyDescent="0.3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4"/>
      <c r="T3" s="34"/>
      <c r="U3" s="34"/>
      <c r="V3" s="34"/>
      <c r="W3" s="34"/>
      <c r="X3" s="34"/>
      <c r="Y3" s="34"/>
      <c r="Z3" s="34"/>
    </row>
    <row r="4" spans="1:27" ht="13.95" customHeight="1" x14ac:dyDescent="0.25">
      <c r="A4" s="103" t="s">
        <v>67</v>
      </c>
      <c r="B4" s="175" t="s">
        <v>0</v>
      </c>
      <c r="C4" s="175" t="s">
        <v>78</v>
      </c>
      <c r="D4" s="175" t="s">
        <v>79</v>
      </c>
      <c r="E4" s="175" t="s">
        <v>82</v>
      </c>
      <c r="F4" s="175" t="s">
        <v>83</v>
      </c>
      <c r="G4" s="175" t="s">
        <v>84</v>
      </c>
      <c r="H4" s="175" t="s">
        <v>85</v>
      </c>
      <c r="I4" s="175" t="s">
        <v>86</v>
      </c>
      <c r="J4" s="175" t="s">
        <v>89</v>
      </c>
      <c r="K4" s="175" t="s">
        <v>90</v>
      </c>
      <c r="L4" s="170" t="s">
        <v>87</v>
      </c>
      <c r="M4" s="170" t="s">
        <v>91</v>
      </c>
      <c r="N4" s="170" t="s">
        <v>92</v>
      </c>
      <c r="O4" s="170" t="s">
        <v>93</v>
      </c>
      <c r="P4" s="170" t="s">
        <v>70</v>
      </c>
      <c r="Q4" s="170" t="s">
        <v>72</v>
      </c>
      <c r="R4" s="170" t="s">
        <v>71</v>
      </c>
      <c r="S4" s="170" t="s">
        <v>88</v>
      </c>
      <c r="T4" s="170" t="s">
        <v>94</v>
      </c>
      <c r="U4" s="170" t="s">
        <v>95</v>
      </c>
      <c r="V4" s="174" t="s">
        <v>115</v>
      </c>
      <c r="W4" s="174"/>
      <c r="X4" s="174"/>
      <c r="Y4" s="170" t="s">
        <v>116</v>
      </c>
      <c r="Z4" s="172" t="s">
        <v>1</v>
      </c>
    </row>
    <row r="5" spans="1:27" ht="66" customHeight="1" thickBot="1" x14ac:dyDescent="0.3">
      <c r="A5" s="104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55" t="s">
        <v>97</v>
      </c>
      <c r="W5" s="55" t="s">
        <v>98</v>
      </c>
      <c r="X5" s="55" t="s">
        <v>99</v>
      </c>
      <c r="Y5" s="171"/>
      <c r="Z5" s="173"/>
    </row>
    <row r="6" spans="1:27" ht="15" customHeight="1" x14ac:dyDescent="0.25">
      <c r="A6" s="53">
        <v>1</v>
      </c>
      <c r="B6" s="54" t="s">
        <v>47</v>
      </c>
      <c r="C6" s="11">
        <v>8600</v>
      </c>
      <c r="D6" s="11">
        <v>950</v>
      </c>
      <c r="E6" s="11">
        <v>6500</v>
      </c>
      <c r="F6" s="11">
        <v>3850</v>
      </c>
      <c r="G6" s="11">
        <v>150</v>
      </c>
      <c r="H6" s="11">
        <v>100</v>
      </c>
      <c r="I6" s="11"/>
      <c r="J6" s="11">
        <v>20400</v>
      </c>
      <c r="K6" s="11">
        <v>1402</v>
      </c>
      <c r="L6" s="11">
        <v>425</v>
      </c>
      <c r="M6" s="11">
        <v>425</v>
      </c>
      <c r="N6" s="11">
        <v>1062</v>
      </c>
      <c r="O6" s="11">
        <v>680</v>
      </c>
      <c r="P6" s="11">
        <v>1620</v>
      </c>
      <c r="Q6" s="11"/>
      <c r="R6" s="11"/>
      <c r="S6" s="11"/>
      <c r="T6" s="11">
        <v>7362</v>
      </c>
      <c r="U6" s="11">
        <v>26766</v>
      </c>
      <c r="V6" s="11">
        <v>6430</v>
      </c>
      <c r="W6" s="11">
        <v>1300</v>
      </c>
      <c r="X6" s="11">
        <v>7618</v>
      </c>
      <c r="Y6" s="11">
        <v>4360</v>
      </c>
      <c r="Z6" s="17">
        <f>SUM(C6:Y6)</f>
        <v>100000</v>
      </c>
      <c r="AA6" s="42"/>
    </row>
    <row r="7" spans="1:27" ht="13.8" x14ac:dyDescent="0.25">
      <c r="A7" s="43">
        <v>2</v>
      </c>
      <c r="B7" s="24" t="s">
        <v>15</v>
      </c>
      <c r="C7" s="11">
        <v>5000</v>
      </c>
      <c r="D7" s="11"/>
      <c r="E7" s="11">
        <v>3100</v>
      </c>
      <c r="F7" s="11">
        <v>3450</v>
      </c>
      <c r="G7" s="11">
        <v>2400</v>
      </c>
      <c r="H7" s="11">
        <v>1050</v>
      </c>
      <c r="I7" s="11">
        <v>1450</v>
      </c>
      <c r="J7" s="11">
        <v>13550</v>
      </c>
      <c r="K7" s="11">
        <v>4673</v>
      </c>
      <c r="L7" s="11"/>
      <c r="M7" s="11"/>
      <c r="N7" s="11"/>
      <c r="O7" s="11"/>
      <c r="P7" s="11">
        <v>350</v>
      </c>
      <c r="Q7" s="11"/>
      <c r="R7" s="11"/>
      <c r="S7" s="11">
        <v>425</v>
      </c>
      <c r="T7" s="11">
        <v>7222</v>
      </c>
      <c r="U7" s="11">
        <v>30827</v>
      </c>
      <c r="V7" s="11">
        <v>8710</v>
      </c>
      <c r="W7" s="11">
        <v>800</v>
      </c>
      <c r="X7" s="11">
        <v>6042</v>
      </c>
      <c r="Y7" s="11">
        <v>1590</v>
      </c>
      <c r="Z7" s="17">
        <f>SUM(C7:Y7)</f>
        <v>90639</v>
      </c>
      <c r="AA7" s="42"/>
    </row>
    <row r="8" spans="1:27" ht="13.8" x14ac:dyDescent="0.25">
      <c r="A8" s="43">
        <v>3</v>
      </c>
      <c r="B8" s="24" t="s">
        <v>2</v>
      </c>
      <c r="C8" s="11">
        <v>8700</v>
      </c>
      <c r="D8" s="11">
        <v>800</v>
      </c>
      <c r="E8" s="11">
        <v>1200</v>
      </c>
      <c r="F8" s="11">
        <v>1550</v>
      </c>
      <c r="G8" s="11">
        <v>950</v>
      </c>
      <c r="H8" s="11">
        <v>750</v>
      </c>
      <c r="I8" s="11">
        <v>450</v>
      </c>
      <c r="J8" s="11">
        <v>11650</v>
      </c>
      <c r="K8" s="11">
        <v>1785</v>
      </c>
      <c r="L8" s="11"/>
      <c r="M8" s="11">
        <v>170</v>
      </c>
      <c r="N8" s="11"/>
      <c r="O8" s="11">
        <v>765</v>
      </c>
      <c r="P8" s="11">
        <v>1770</v>
      </c>
      <c r="Q8" s="11"/>
      <c r="R8" s="11"/>
      <c r="S8" s="11">
        <v>340</v>
      </c>
      <c r="T8" s="11">
        <v>5130</v>
      </c>
      <c r="U8" s="11">
        <v>30113</v>
      </c>
      <c r="V8" s="11">
        <v>4500</v>
      </c>
      <c r="W8" s="11">
        <v>1000</v>
      </c>
      <c r="X8" s="11">
        <v>10477</v>
      </c>
      <c r="Y8" s="11">
        <v>1890</v>
      </c>
      <c r="Z8" s="17">
        <f>SUM(C8:Y8)</f>
        <v>83990</v>
      </c>
      <c r="AA8" s="42"/>
    </row>
    <row r="9" spans="1:27" ht="13.8" x14ac:dyDescent="0.25">
      <c r="A9" s="53">
        <v>4</v>
      </c>
      <c r="B9" s="25" t="s">
        <v>4</v>
      </c>
      <c r="C9" s="11">
        <v>1200</v>
      </c>
      <c r="D9" s="11"/>
      <c r="E9" s="11">
        <v>3400</v>
      </c>
      <c r="F9" s="11">
        <v>2050</v>
      </c>
      <c r="G9" s="11">
        <v>350</v>
      </c>
      <c r="H9" s="11">
        <v>350</v>
      </c>
      <c r="I9" s="11"/>
      <c r="J9" s="11">
        <v>5550</v>
      </c>
      <c r="K9" s="11">
        <v>425</v>
      </c>
      <c r="L9" s="11"/>
      <c r="M9" s="11"/>
      <c r="N9" s="11"/>
      <c r="O9" s="11"/>
      <c r="P9" s="11"/>
      <c r="Q9" s="11"/>
      <c r="R9" s="11"/>
      <c r="S9" s="11"/>
      <c r="T9" s="11">
        <v>5456</v>
      </c>
      <c r="U9" s="11">
        <v>26260</v>
      </c>
      <c r="V9" s="11">
        <v>5000</v>
      </c>
      <c r="W9" s="11"/>
      <c r="X9" s="11">
        <v>1862</v>
      </c>
      <c r="Y9" s="11"/>
      <c r="Z9" s="17">
        <f>SUM(C9:Y9)</f>
        <v>51903</v>
      </c>
      <c r="AA9" s="42"/>
    </row>
    <row r="10" spans="1:27" ht="13.8" x14ac:dyDescent="0.25">
      <c r="A10" s="43">
        <v>5</v>
      </c>
      <c r="B10" s="24" t="s">
        <v>44</v>
      </c>
      <c r="C10" s="11">
        <v>1300</v>
      </c>
      <c r="D10" s="11"/>
      <c r="E10" s="11">
        <v>1500</v>
      </c>
      <c r="F10" s="11">
        <v>200</v>
      </c>
      <c r="G10" s="11">
        <v>950</v>
      </c>
      <c r="H10" s="11"/>
      <c r="I10" s="11">
        <v>150</v>
      </c>
      <c r="J10" s="11">
        <v>3000</v>
      </c>
      <c r="K10" s="11">
        <v>297</v>
      </c>
      <c r="L10" s="11"/>
      <c r="M10" s="11"/>
      <c r="N10" s="11"/>
      <c r="O10" s="11"/>
      <c r="P10" s="11"/>
      <c r="Q10" s="11"/>
      <c r="R10" s="11"/>
      <c r="S10" s="11">
        <v>340</v>
      </c>
      <c r="T10" s="11">
        <v>1208</v>
      </c>
      <c r="U10" s="11">
        <v>11873</v>
      </c>
      <c r="V10" s="11">
        <v>1980</v>
      </c>
      <c r="W10" s="11"/>
      <c r="X10" s="11">
        <v>3650</v>
      </c>
      <c r="Y10" s="11">
        <v>560</v>
      </c>
      <c r="Z10" s="17">
        <f>SUM(C10:Y10)</f>
        <v>27008</v>
      </c>
      <c r="AA10" s="42"/>
    </row>
    <row r="11" spans="1:27" ht="13.8" x14ac:dyDescent="0.25">
      <c r="A11" s="43">
        <v>6</v>
      </c>
      <c r="B11" s="24" t="s">
        <v>7</v>
      </c>
      <c r="C11" s="11">
        <v>1500</v>
      </c>
      <c r="D11" s="11">
        <v>450</v>
      </c>
      <c r="E11" s="11"/>
      <c r="F11" s="11">
        <v>150</v>
      </c>
      <c r="G11" s="11">
        <v>400</v>
      </c>
      <c r="H11" s="11">
        <v>300</v>
      </c>
      <c r="I11" s="11"/>
      <c r="J11" s="11">
        <v>4250</v>
      </c>
      <c r="K11" s="11"/>
      <c r="L11" s="11"/>
      <c r="M11" s="11"/>
      <c r="N11" s="11"/>
      <c r="O11" s="11"/>
      <c r="P11" s="11">
        <v>2110</v>
      </c>
      <c r="Q11" s="11"/>
      <c r="R11" s="11">
        <v>500</v>
      </c>
      <c r="S11" s="11"/>
      <c r="T11" s="11">
        <v>588</v>
      </c>
      <c r="U11" s="11"/>
      <c r="V11" s="11">
        <v>8648</v>
      </c>
      <c r="W11" s="11">
        <v>1000</v>
      </c>
      <c r="X11" s="11">
        <v>4691</v>
      </c>
      <c r="Y11" s="11">
        <v>1600</v>
      </c>
      <c r="Z11" s="17">
        <f>SUM(C11:Y11)</f>
        <v>26187</v>
      </c>
      <c r="AA11" s="42"/>
    </row>
    <row r="12" spans="1:27" ht="13.8" x14ac:dyDescent="0.25">
      <c r="A12" s="53">
        <v>7</v>
      </c>
      <c r="B12" s="26" t="s">
        <v>3</v>
      </c>
      <c r="C12" s="11">
        <v>800</v>
      </c>
      <c r="D12" s="11"/>
      <c r="E12" s="11"/>
      <c r="F12" s="11">
        <v>850</v>
      </c>
      <c r="G12" s="11">
        <v>500</v>
      </c>
      <c r="H12" s="11"/>
      <c r="I12" s="11"/>
      <c r="J12" s="11">
        <v>1700</v>
      </c>
      <c r="K12" s="11">
        <v>170</v>
      </c>
      <c r="L12" s="11"/>
      <c r="M12" s="11"/>
      <c r="N12" s="11"/>
      <c r="O12" s="11">
        <v>255</v>
      </c>
      <c r="P12" s="11">
        <v>880</v>
      </c>
      <c r="Q12" s="11"/>
      <c r="R12" s="11"/>
      <c r="S12" s="11">
        <v>595</v>
      </c>
      <c r="T12" s="11">
        <v>788</v>
      </c>
      <c r="U12" s="11">
        <v>15310</v>
      </c>
      <c r="V12" s="11"/>
      <c r="W12" s="11"/>
      <c r="X12" s="11">
        <v>1250</v>
      </c>
      <c r="Y12" s="11"/>
      <c r="Z12" s="17">
        <f>SUM(C12:Y12)</f>
        <v>23098</v>
      </c>
      <c r="AA12" s="42"/>
    </row>
    <row r="13" spans="1:27" ht="13.8" x14ac:dyDescent="0.25">
      <c r="A13" s="43">
        <v>8</v>
      </c>
      <c r="B13" s="28" t="s">
        <v>17</v>
      </c>
      <c r="C13" s="11">
        <v>300</v>
      </c>
      <c r="D13" s="11">
        <v>600</v>
      </c>
      <c r="E13" s="11">
        <v>1200</v>
      </c>
      <c r="F13" s="11">
        <v>950</v>
      </c>
      <c r="G13" s="11">
        <v>150</v>
      </c>
      <c r="H13" s="11"/>
      <c r="I13" s="11">
        <v>700</v>
      </c>
      <c r="J13" s="11">
        <v>1700</v>
      </c>
      <c r="K13" s="11">
        <v>510</v>
      </c>
      <c r="L13" s="11"/>
      <c r="M13" s="11"/>
      <c r="N13" s="11"/>
      <c r="O13" s="11"/>
      <c r="P13" s="11">
        <v>520</v>
      </c>
      <c r="Q13" s="11"/>
      <c r="R13" s="11"/>
      <c r="S13" s="11"/>
      <c r="T13" s="11">
        <v>962</v>
      </c>
      <c r="U13" s="11">
        <v>15006</v>
      </c>
      <c r="V13" s="11"/>
      <c r="W13" s="11"/>
      <c r="X13" s="11">
        <v>85</v>
      </c>
      <c r="Y13" s="11"/>
      <c r="Z13" s="17">
        <f>SUM(C13:Y13)</f>
        <v>22683</v>
      </c>
      <c r="AA13" s="42"/>
    </row>
    <row r="14" spans="1:27" ht="13.8" x14ac:dyDescent="0.25">
      <c r="A14" s="43">
        <v>9</v>
      </c>
      <c r="B14" s="24" t="s">
        <v>14</v>
      </c>
      <c r="C14" s="11">
        <v>1800</v>
      </c>
      <c r="D14" s="11"/>
      <c r="E14" s="11">
        <v>2100</v>
      </c>
      <c r="F14" s="11">
        <v>300</v>
      </c>
      <c r="G14" s="11">
        <v>300</v>
      </c>
      <c r="H14" s="11"/>
      <c r="I14" s="11">
        <v>800</v>
      </c>
      <c r="J14" s="11">
        <v>2200</v>
      </c>
      <c r="K14" s="11">
        <v>1190</v>
      </c>
      <c r="L14" s="11">
        <v>510</v>
      </c>
      <c r="M14" s="11">
        <v>255</v>
      </c>
      <c r="N14" s="11"/>
      <c r="O14" s="11">
        <v>127</v>
      </c>
      <c r="P14" s="11">
        <v>650</v>
      </c>
      <c r="Q14" s="11"/>
      <c r="R14" s="11"/>
      <c r="S14" s="11"/>
      <c r="T14" s="11">
        <v>1000</v>
      </c>
      <c r="U14" s="11">
        <v>2790</v>
      </c>
      <c r="V14" s="11">
        <v>1540</v>
      </c>
      <c r="W14" s="11">
        <v>800</v>
      </c>
      <c r="X14" s="11">
        <v>1235</v>
      </c>
      <c r="Y14" s="11"/>
      <c r="Z14" s="17">
        <f>SUM(C14:Y14)</f>
        <v>17597</v>
      </c>
      <c r="AA14" s="42"/>
    </row>
    <row r="15" spans="1:27" ht="13.8" x14ac:dyDescent="0.25">
      <c r="A15" s="53">
        <v>10</v>
      </c>
      <c r="B15" s="25" t="s">
        <v>43</v>
      </c>
      <c r="C15" s="11">
        <v>1200</v>
      </c>
      <c r="D15" s="11">
        <v>350</v>
      </c>
      <c r="E15" s="11">
        <v>500</v>
      </c>
      <c r="F15" s="11">
        <v>650</v>
      </c>
      <c r="G15" s="11">
        <v>1300</v>
      </c>
      <c r="H15" s="11">
        <v>450</v>
      </c>
      <c r="I15" s="11">
        <v>350</v>
      </c>
      <c r="J15" s="11">
        <v>2050</v>
      </c>
      <c r="K15" s="11">
        <v>1530</v>
      </c>
      <c r="L15" s="11"/>
      <c r="M15" s="11"/>
      <c r="N15" s="11"/>
      <c r="O15" s="11"/>
      <c r="P15" s="11"/>
      <c r="Q15" s="11"/>
      <c r="R15" s="11"/>
      <c r="S15" s="11"/>
      <c r="T15" s="11">
        <v>1542</v>
      </c>
      <c r="U15" s="11">
        <v>6750</v>
      </c>
      <c r="V15" s="11"/>
      <c r="W15" s="11"/>
      <c r="X15" s="11">
        <v>75</v>
      </c>
      <c r="Y15" s="11"/>
      <c r="Z15" s="17">
        <f>SUM(C15:Y15)</f>
        <v>16747</v>
      </c>
      <c r="AA15" s="42"/>
    </row>
    <row r="16" spans="1:27" ht="13.8" x14ac:dyDescent="0.25">
      <c r="A16" s="43">
        <v>11</v>
      </c>
      <c r="B16" s="25" t="s">
        <v>12</v>
      </c>
      <c r="C16" s="11">
        <v>500</v>
      </c>
      <c r="D16" s="11"/>
      <c r="E16" s="11">
        <v>2000</v>
      </c>
      <c r="F16" s="11">
        <v>700</v>
      </c>
      <c r="G16" s="11">
        <v>1050</v>
      </c>
      <c r="H16" s="11">
        <v>150</v>
      </c>
      <c r="I16" s="11"/>
      <c r="J16" s="11">
        <v>700</v>
      </c>
      <c r="K16" s="11"/>
      <c r="L16" s="11"/>
      <c r="M16" s="11"/>
      <c r="N16" s="11"/>
      <c r="O16" s="11"/>
      <c r="P16" s="11"/>
      <c r="Q16" s="11"/>
      <c r="R16" s="11"/>
      <c r="S16" s="11"/>
      <c r="T16" s="11">
        <v>620</v>
      </c>
      <c r="U16" s="11">
        <v>4080</v>
      </c>
      <c r="V16" s="11">
        <v>900</v>
      </c>
      <c r="W16" s="11"/>
      <c r="X16" s="11">
        <v>1750</v>
      </c>
      <c r="Y16" s="11">
        <v>300</v>
      </c>
      <c r="Z16" s="17">
        <f>SUM(C16:Y16)</f>
        <v>12750</v>
      </c>
      <c r="AA16" s="42"/>
    </row>
    <row r="17" spans="1:27" ht="13.8" x14ac:dyDescent="0.25">
      <c r="A17" s="43">
        <v>12</v>
      </c>
      <c r="B17" s="26" t="s">
        <v>31</v>
      </c>
      <c r="C17" s="11">
        <v>800</v>
      </c>
      <c r="D17" s="11"/>
      <c r="E17" s="11">
        <v>1400</v>
      </c>
      <c r="F17" s="11">
        <v>150</v>
      </c>
      <c r="G17" s="11">
        <v>350</v>
      </c>
      <c r="H17" s="11">
        <v>150</v>
      </c>
      <c r="I17" s="11"/>
      <c r="J17" s="11">
        <v>3350</v>
      </c>
      <c r="K17" s="11">
        <v>1445</v>
      </c>
      <c r="L17" s="11"/>
      <c r="M17" s="11"/>
      <c r="N17" s="11"/>
      <c r="O17" s="11"/>
      <c r="P17" s="11">
        <v>690</v>
      </c>
      <c r="Q17" s="11"/>
      <c r="R17" s="11"/>
      <c r="S17" s="11"/>
      <c r="T17" s="11">
        <v>750</v>
      </c>
      <c r="U17" s="11">
        <v>2631</v>
      </c>
      <c r="V17" s="11">
        <v>110</v>
      </c>
      <c r="W17" s="11"/>
      <c r="X17" s="11">
        <v>93</v>
      </c>
      <c r="Y17" s="11">
        <v>560</v>
      </c>
      <c r="Z17" s="17">
        <f>SUM(C17:Y17)</f>
        <v>12479</v>
      </c>
      <c r="AA17" s="42"/>
    </row>
    <row r="18" spans="1:27" ht="13.8" x14ac:dyDescent="0.25">
      <c r="A18" s="53">
        <v>13</v>
      </c>
      <c r="B18" s="25" t="s">
        <v>18</v>
      </c>
      <c r="C18" s="11"/>
      <c r="D18" s="11"/>
      <c r="E18" s="11">
        <v>1400</v>
      </c>
      <c r="F18" s="11">
        <v>1000</v>
      </c>
      <c r="G18" s="11">
        <v>300</v>
      </c>
      <c r="H18" s="11"/>
      <c r="I18" s="11"/>
      <c r="J18" s="11">
        <v>500</v>
      </c>
      <c r="K18" s="11">
        <v>127</v>
      </c>
      <c r="L18" s="11"/>
      <c r="M18" s="11"/>
      <c r="N18" s="11"/>
      <c r="O18" s="11"/>
      <c r="P18" s="11"/>
      <c r="Q18" s="11"/>
      <c r="R18" s="11"/>
      <c r="S18" s="11"/>
      <c r="T18" s="11">
        <v>536</v>
      </c>
      <c r="U18" s="11">
        <v>8221</v>
      </c>
      <c r="V18" s="11"/>
      <c r="W18" s="11"/>
      <c r="X18" s="11">
        <v>150</v>
      </c>
      <c r="Y18" s="11"/>
      <c r="Z18" s="17">
        <f>SUM(C18:Y18)</f>
        <v>12234</v>
      </c>
      <c r="AA18" s="42"/>
    </row>
    <row r="19" spans="1:27" ht="13.8" x14ac:dyDescent="0.25">
      <c r="A19" s="43">
        <v>14</v>
      </c>
      <c r="B19" s="25" t="s">
        <v>41</v>
      </c>
      <c r="C19" s="11"/>
      <c r="D19" s="11"/>
      <c r="E19" s="11">
        <v>500</v>
      </c>
      <c r="F19" s="11">
        <v>700</v>
      </c>
      <c r="G19" s="11">
        <v>1250</v>
      </c>
      <c r="H19" s="11">
        <v>150</v>
      </c>
      <c r="I19" s="11"/>
      <c r="J19" s="11">
        <v>750</v>
      </c>
      <c r="K19" s="11">
        <v>1273</v>
      </c>
      <c r="L19" s="11"/>
      <c r="M19" s="11"/>
      <c r="N19" s="11">
        <v>467</v>
      </c>
      <c r="O19" s="11"/>
      <c r="P19" s="11"/>
      <c r="Q19" s="11"/>
      <c r="R19" s="11"/>
      <c r="S19" s="11"/>
      <c r="T19" s="11">
        <v>2820</v>
      </c>
      <c r="U19" s="11">
        <v>3510</v>
      </c>
      <c r="V19" s="11"/>
      <c r="W19" s="11"/>
      <c r="X19" s="11">
        <v>63</v>
      </c>
      <c r="Y19" s="11"/>
      <c r="Z19" s="17">
        <f>SUM(C19:Y19)</f>
        <v>11483</v>
      </c>
      <c r="AA19" s="42"/>
    </row>
    <row r="20" spans="1:27" ht="13.8" x14ac:dyDescent="0.25">
      <c r="A20" s="43">
        <v>15</v>
      </c>
      <c r="B20" s="25" t="s">
        <v>6</v>
      </c>
      <c r="C20" s="11">
        <v>300</v>
      </c>
      <c r="D20" s="11"/>
      <c r="E20" s="11">
        <v>400</v>
      </c>
      <c r="F20" s="11">
        <v>300</v>
      </c>
      <c r="G20" s="11">
        <v>200</v>
      </c>
      <c r="H20" s="11"/>
      <c r="I20" s="11"/>
      <c r="J20" s="11">
        <v>600</v>
      </c>
      <c r="K20" s="11"/>
      <c r="L20" s="11"/>
      <c r="M20" s="11"/>
      <c r="N20" s="11"/>
      <c r="O20" s="11"/>
      <c r="P20" s="11"/>
      <c r="Q20" s="11"/>
      <c r="R20" s="11"/>
      <c r="S20" s="11"/>
      <c r="T20" s="11">
        <v>1060</v>
      </c>
      <c r="U20" s="11">
        <v>7573</v>
      </c>
      <c r="V20" s="11">
        <v>135</v>
      </c>
      <c r="W20" s="11"/>
      <c r="X20" s="11">
        <v>275</v>
      </c>
      <c r="Y20" s="11"/>
      <c r="Z20" s="17">
        <f>SUM(C20:Y20)</f>
        <v>10843</v>
      </c>
      <c r="AA20" s="42"/>
    </row>
    <row r="21" spans="1:27" ht="13.8" x14ac:dyDescent="0.25">
      <c r="A21" s="53">
        <v>16</v>
      </c>
      <c r="B21" s="24" t="s">
        <v>11</v>
      </c>
      <c r="C21" s="11">
        <v>300</v>
      </c>
      <c r="D21" s="11"/>
      <c r="E21" s="11">
        <v>1500</v>
      </c>
      <c r="F21" s="11">
        <v>600</v>
      </c>
      <c r="G21" s="11"/>
      <c r="H21" s="11">
        <v>150</v>
      </c>
      <c r="I21" s="11"/>
      <c r="J21" s="11">
        <v>3100</v>
      </c>
      <c r="K21" s="11">
        <v>1020</v>
      </c>
      <c r="L21" s="11"/>
      <c r="M21" s="11"/>
      <c r="N21" s="11"/>
      <c r="O21" s="11"/>
      <c r="P21" s="11"/>
      <c r="Q21" s="11"/>
      <c r="R21" s="11"/>
      <c r="S21" s="11"/>
      <c r="T21" s="11">
        <v>984</v>
      </c>
      <c r="U21" s="11"/>
      <c r="V21" s="11">
        <v>1440</v>
      </c>
      <c r="W21" s="11"/>
      <c r="X21" s="11">
        <v>425</v>
      </c>
      <c r="Y21" s="11">
        <v>150</v>
      </c>
      <c r="Z21" s="17">
        <f>SUM(C21:Y21)</f>
        <v>9669</v>
      </c>
      <c r="AA21" s="42"/>
    </row>
    <row r="22" spans="1:27" ht="13.8" x14ac:dyDescent="0.25">
      <c r="A22" s="43">
        <v>17</v>
      </c>
      <c r="B22" s="24" t="s">
        <v>27</v>
      </c>
      <c r="C22" s="11">
        <v>300</v>
      </c>
      <c r="D22" s="11">
        <v>250</v>
      </c>
      <c r="E22" s="11">
        <v>1800</v>
      </c>
      <c r="F22" s="11">
        <v>1050</v>
      </c>
      <c r="G22" s="11"/>
      <c r="H22" s="11"/>
      <c r="I22" s="11"/>
      <c r="J22" s="11">
        <v>700</v>
      </c>
      <c r="K22" s="11"/>
      <c r="L22" s="11"/>
      <c r="M22" s="11"/>
      <c r="N22" s="11"/>
      <c r="O22" s="11">
        <v>552</v>
      </c>
      <c r="P22" s="11">
        <v>820</v>
      </c>
      <c r="Q22" s="11"/>
      <c r="R22" s="11"/>
      <c r="S22" s="11"/>
      <c r="T22" s="11">
        <v>934</v>
      </c>
      <c r="U22" s="11"/>
      <c r="V22" s="11">
        <v>550</v>
      </c>
      <c r="W22" s="11">
        <v>500</v>
      </c>
      <c r="X22" s="11">
        <v>613</v>
      </c>
      <c r="Y22" s="11">
        <v>500</v>
      </c>
      <c r="Z22" s="17">
        <f>SUM(C22:Y22)</f>
        <v>8569</v>
      </c>
      <c r="AA22" s="42"/>
    </row>
    <row r="23" spans="1:27" ht="13.8" x14ac:dyDescent="0.25">
      <c r="A23" s="43">
        <v>18</v>
      </c>
      <c r="B23" s="27" t="s">
        <v>19</v>
      </c>
      <c r="C23" s="11">
        <v>600</v>
      </c>
      <c r="D23" s="11"/>
      <c r="E23" s="11">
        <v>300</v>
      </c>
      <c r="F23" s="11">
        <v>300</v>
      </c>
      <c r="G23" s="11">
        <v>300</v>
      </c>
      <c r="H23" s="11"/>
      <c r="I23" s="11">
        <v>400</v>
      </c>
      <c r="J23" s="11">
        <v>2100</v>
      </c>
      <c r="K23" s="11">
        <v>1232</v>
      </c>
      <c r="L23" s="11"/>
      <c r="M23" s="11"/>
      <c r="N23" s="11"/>
      <c r="O23" s="11"/>
      <c r="P23" s="11"/>
      <c r="Q23" s="11"/>
      <c r="R23" s="11"/>
      <c r="S23" s="11"/>
      <c r="T23" s="11">
        <v>230</v>
      </c>
      <c r="U23" s="11">
        <v>1080</v>
      </c>
      <c r="V23" s="11">
        <v>600</v>
      </c>
      <c r="W23" s="11"/>
      <c r="X23" s="11"/>
      <c r="Y23" s="11">
        <v>560</v>
      </c>
      <c r="Z23" s="17">
        <f>SUM(C23:Y23)</f>
        <v>7702</v>
      </c>
      <c r="AA23" s="42"/>
    </row>
    <row r="24" spans="1:27" ht="13.8" x14ac:dyDescent="0.25">
      <c r="A24" s="53">
        <v>19</v>
      </c>
      <c r="B24" s="28" t="s">
        <v>21</v>
      </c>
      <c r="C24" s="11">
        <v>1000</v>
      </c>
      <c r="D24" s="11"/>
      <c r="E24" s="11"/>
      <c r="F24" s="11"/>
      <c r="G24" s="11">
        <v>150</v>
      </c>
      <c r="H24" s="11"/>
      <c r="I24" s="11"/>
      <c r="J24" s="11">
        <v>900</v>
      </c>
      <c r="K24" s="11">
        <v>127</v>
      </c>
      <c r="L24" s="11">
        <v>595</v>
      </c>
      <c r="M24" s="11">
        <v>935</v>
      </c>
      <c r="N24" s="11"/>
      <c r="O24" s="11">
        <v>595</v>
      </c>
      <c r="P24" s="11">
        <v>800</v>
      </c>
      <c r="Q24" s="11">
        <v>500</v>
      </c>
      <c r="R24" s="11"/>
      <c r="S24" s="11">
        <v>340</v>
      </c>
      <c r="T24" s="11">
        <v>174</v>
      </c>
      <c r="U24" s="11"/>
      <c r="V24" s="11">
        <v>612</v>
      </c>
      <c r="W24" s="11"/>
      <c r="X24" s="11">
        <v>889</v>
      </c>
      <c r="Y24" s="11"/>
      <c r="Z24" s="17">
        <f>SUM(C24:Y24)</f>
        <v>7617</v>
      </c>
      <c r="AA24" s="42"/>
    </row>
    <row r="25" spans="1:27" ht="13.8" x14ac:dyDescent="0.25">
      <c r="A25" s="43">
        <v>20</v>
      </c>
      <c r="B25" s="26" t="s">
        <v>28</v>
      </c>
      <c r="C25" s="11"/>
      <c r="D25" s="11"/>
      <c r="E25" s="11">
        <v>500</v>
      </c>
      <c r="F25" s="11">
        <v>650</v>
      </c>
      <c r="G25" s="11"/>
      <c r="H25" s="11">
        <v>150</v>
      </c>
      <c r="I25" s="11">
        <v>1400</v>
      </c>
      <c r="J25" s="11">
        <v>1450</v>
      </c>
      <c r="K25" s="11">
        <v>212</v>
      </c>
      <c r="L25" s="11"/>
      <c r="M25" s="11"/>
      <c r="N25" s="11">
        <v>127</v>
      </c>
      <c r="O25" s="11"/>
      <c r="P25" s="11"/>
      <c r="Q25" s="11"/>
      <c r="R25" s="11"/>
      <c r="S25" s="11"/>
      <c r="T25" s="11">
        <v>168</v>
      </c>
      <c r="U25" s="11">
        <v>420</v>
      </c>
      <c r="V25" s="11">
        <v>800</v>
      </c>
      <c r="W25" s="11"/>
      <c r="X25" s="11">
        <v>250</v>
      </c>
      <c r="Y25" s="11">
        <v>500</v>
      </c>
      <c r="Z25" s="17">
        <f>SUM(C25:Y25)</f>
        <v>6627</v>
      </c>
      <c r="AA25" s="42"/>
    </row>
    <row r="26" spans="1:27" ht="13.8" x14ac:dyDescent="0.25">
      <c r="A26" s="43">
        <v>21</v>
      </c>
      <c r="B26" s="25" t="s">
        <v>55</v>
      </c>
      <c r="C26" s="11"/>
      <c r="D26" s="11"/>
      <c r="E26" s="11"/>
      <c r="F26" s="11"/>
      <c r="G26" s="11">
        <v>150</v>
      </c>
      <c r="H26" s="11"/>
      <c r="I26" s="11">
        <v>300</v>
      </c>
      <c r="J26" s="11">
        <v>200</v>
      </c>
      <c r="K26" s="11"/>
      <c r="L26" s="11"/>
      <c r="M26" s="11"/>
      <c r="N26" s="11"/>
      <c r="O26" s="11"/>
      <c r="P26" s="11"/>
      <c r="Q26" s="11"/>
      <c r="R26" s="11"/>
      <c r="S26" s="11"/>
      <c r="T26" s="11">
        <v>1276</v>
      </c>
      <c r="U26" s="11">
        <v>4579</v>
      </c>
      <c r="V26" s="11"/>
      <c r="W26" s="11"/>
      <c r="X26" s="11"/>
      <c r="Y26" s="11"/>
      <c r="Z26" s="17">
        <f>SUM(C26:Y26)</f>
        <v>6505</v>
      </c>
      <c r="AA26" s="42"/>
    </row>
    <row r="27" spans="1:27" ht="13.8" x14ac:dyDescent="0.25">
      <c r="A27" s="53">
        <v>22</v>
      </c>
      <c r="B27" s="24" t="s">
        <v>40</v>
      </c>
      <c r="C27" s="11">
        <v>800</v>
      </c>
      <c r="D27" s="11"/>
      <c r="E27" s="11"/>
      <c r="F27" s="11">
        <v>350</v>
      </c>
      <c r="G27" s="11">
        <v>200</v>
      </c>
      <c r="H27" s="11"/>
      <c r="I27" s="11"/>
      <c r="J27" s="11">
        <v>2250</v>
      </c>
      <c r="K27" s="11"/>
      <c r="L27" s="11">
        <v>255</v>
      </c>
      <c r="M27" s="11"/>
      <c r="N27" s="11">
        <v>1232</v>
      </c>
      <c r="O27" s="11">
        <v>255</v>
      </c>
      <c r="P27" s="11"/>
      <c r="Q27" s="11"/>
      <c r="R27" s="11"/>
      <c r="S27" s="11">
        <v>680</v>
      </c>
      <c r="T27" s="11">
        <v>72</v>
      </c>
      <c r="U27" s="11"/>
      <c r="V27" s="11"/>
      <c r="W27" s="11"/>
      <c r="X27" s="11">
        <v>212</v>
      </c>
      <c r="Y27" s="11"/>
      <c r="Z27" s="17">
        <f>SUM(C27:Y27)</f>
        <v>6306</v>
      </c>
      <c r="AA27" s="42"/>
    </row>
    <row r="28" spans="1:27" ht="13.8" x14ac:dyDescent="0.25">
      <c r="A28" s="43">
        <v>23</v>
      </c>
      <c r="B28" s="26" t="s">
        <v>37</v>
      </c>
      <c r="C28" s="11">
        <v>300</v>
      </c>
      <c r="D28" s="11"/>
      <c r="E28" s="11"/>
      <c r="F28" s="11">
        <v>700</v>
      </c>
      <c r="G28" s="11">
        <v>700</v>
      </c>
      <c r="H28" s="11"/>
      <c r="I28" s="11"/>
      <c r="J28" s="11">
        <v>950</v>
      </c>
      <c r="K28" s="11">
        <v>977</v>
      </c>
      <c r="L28" s="11"/>
      <c r="M28" s="11"/>
      <c r="N28" s="11"/>
      <c r="O28" s="11"/>
      <c r="P28" s="11"/>
      <c r="Q28" s="11"/>
      <c r="R28" s="11"/>
      <c r="S28" s="11"/>
      <c r="T28" s="11">
        <v>172</v>
      </c>
      <c r="U28" s="11"/>
      <c r="V28" s="11"/>
      <c r="W28" s="11"/>
      <c r="X28" s="11">
        <v>37</v>
      </c>
      <c r="Y28" s="11">
        <v>1600</v>
      </c>
      <c r="Z28" s="17">
        <f>SUM(C28:Y28)</f>
        <v>5436</v>
      </c>
      <c r="AA28" s="42"/>
    </row>
    <row r="29" spans="1:27" ht="13.8" x14ac:dyDescent="0.25">
      <c r="A29" s="43">
        <v>24</v>
      </c>
      <c r="B29" s="26" t="s">
        <v>45</v>
      </c>
      <c r="C29" s="11"/>
      <c r="D29" s="11"/>
      <c r="E29" s="11">
        <v>500</v>
      </c>
      <c r="F29" s="11"/>
      <c r="G29" s="11"/>
      <c r="H29" s="11"/>
      <c r="I29" s="11"/>
      <c r="J29" s="11">
        <v>550</v>
      </c>
      <c r="K29" s="11"/>
      <c r="L29" s="11">
        <v>765</v>
      </c>
      <c r="M29" s="11"/>
      <c r="N29" s="11"/>
      <c r="O29" s="11">
        <v>510</v>
      </c>
      <c r="P29" s="11">
        <v>1930</v>
      </c>
      <c r="Q29" s="11"/>
      <c r="R29" s="11">
        <v>500</v>
      </c>
      <c r="S29" s="11"/>
      <c r="T29" s="11">
        <v>80</v>
      </c>
      <c r="U29" s="11"/>
      <c r="V29" s="11"/>
      <c r="W29" s="11"/>
      <c r="X29" s="11">
        <v>320</v>
      </c>
      <c r="Y29" s="11"/>
      <c r="Z29" s="17">
        <f>SUM(C29:Y29)</f>
        <v>5155</v>
      </c>
      <c r="AA29" s="42"/>
    </row>
    <row r="30" spans="1:27" ht="13.8" x14ac:dyDescent="0.25">
      <c r="A30" s="53">
        <v>25</v>
      </c>
      <c r="B30" s="28" t="s">
        <v>26</v>
      </c>
      <c r="C30" s="11"/>
      <c r="D30" s="11"/>
      <c r="E30" s="11">
        <v>400</v>
      </c>
      <c r="F30" s="11"/>
      <c r="G30" s="11"/>
      <c r="H30" s="11"/>
      <c r="I30" s="11"/>
      <c r="J30" s="11">
        <v>800</v>
      </c>
      <c r="K30" s="11"/>
      <c r="L30" s="11"/>
      <c r="M30" s="11">
        <v>340</v>
      </c>
      <c r="N30" s="11"/>
      <c r="O30" s="11"/>
      <c r="P30" s="11">
        <v>620</v>
      </c>
      <c r="Q30" s="11"/>
      <c r="R30" s="11"/>
      <c r="S30" s="11"/>
      <c r="T30" s="11">
        <v>96</v>
      </c>
      <c r="U30" s="11"/>
      <c r="V30" s="11">
        <v>2100</v>
      </c>
      <c r="W30" s="11"/>
      <c r="X30" s="11">
        <v>785</v>
      </c>
      <c r="Y30" s="11"/>
      <c r="Z30" s="17">
        <f>SUM(C30:Y30)</f>
        <v>5141</v>
      </c>
      <c r="AA30" s="42"/>
    </row>
    <row r="31" spans="1:27" ht="13.8" x14ac:dyDescent="0.25">
      <c r="A31" s="43">
        <v>26</v>
      </c>
      <c r="B31" s="25" t="s">
        <v>53</v>
      </c>
      <c r="C31" s="11">
        <v>900</v>
      </c>
      <c r="D31" s="11"/>
      <c r="E31" s="11">
        <v>400</v>
      </c>
      <c r="F31" s="11">
        <v>300</v>
      </c>
      <c r="G31" s="11"/>
      <c r="H31" s="11"/>
      <c r="I31" s="11"/>
      <c r="J31" s="11">
        <v>150</v>
      </c>
      <c r="K31" s="11">
        <v>255</v>
      </c>
      <c r="L31" s="11">
        <v>340</v>
      </c>
      <c r="M31" s="11"/>
      <c r="N31" s="11"/>
      <c r="O31" s="11"/>
      <c r="P31" s="11">
        <v>750</v>
      </c>
      <c r="Q31" s="11">
        <v>400</v>
      </c>
      <c r="R31" s="11"/>
      <c r="S31" s="11"/>
      <c r="T31" s="11">
        <v>386</v>
      </c>
      <c r="U31" s="11"/>
      <c r="V31" s="11"/>
      <c r="W31" s="11"/>
      <c r="X31" s="11">
        <v>925</v>
      </c>
      <c r="Y31" s="11"/>
      <c r="Z31" s="17">
        <f>SUM(C31:Y31)</f>
        <v>4806</v>
      </c>
      <c r="AA31" s="42"/>
    </row>
    <row r="32" spans="1:27" ht="13.8" x14ac:dyDescent="0.25">
      <c r="A32" s="43">
        <v>27</v>
      </c>
      <c r="B32" s="25" t="s">
        <v>30</v>
      </c>
      <c r="C32" s="11">
        <v>300</v>
      </c>
      <c r="D32" s="11"/>
      <c r="E32" s="11"/>
      <c r="F32" s="11">
        <v>950</v>
      </c>
      <c r="G32" s="11"/>
      <c r="H32" s="11"/>
      <c r="I32" s="11"/>
      <c r="J32" s="11">
        <v>1100</v>
      </c>
      <c r="K32" s="11"/>
      <c r="L32" s="11"/>
      <c r="M32" s="11"/>
      <c r="N32" s="11"/>
      <c r="O32" s="11"/>
      <c r="P32" s="11"/>
      <c r="Q32" s="11"/>
      <c r="R32" s="11"/>
      <c r="S32" s="11"/>
      <c r="T32" s="11">
        <v>1164</v>
      </c>
      <c r="U32" s="11"/>
      <c r="V32" s="11">
        <v>440</v>
      </c>
      <c r="W32" s="11">
        <v>500</v>
      </c>
      <c r="X32" s="11">
        <v>350</v>
      </c>
      <c r="Y32" s="11"/>
      <c r="Z32" s="17">
        <f>SUM(C32:Y32)</f>
        <v>4804</v>
      </c>
      <c r="AA32" s="42"/>
    </row>
    <row r="33" spans="1:27" ht="13.8" x14ac:dyDescent="0.25">
      <c r="A33" s="53">
        <v>28</v>
      </c>
      <c r="B33" s="24" t="s">
        <v>24</v>
      </c>
      <c r="C33" s="11">
        <v>400</v>
      </c>
      <c r="D33" s="11"/>
      <c r="E33" s="11"/>
      <c r="F33" s="11">
        <v>400</v>
      </c>
      <c r="G33" s="11"/>
      <c r="H33" s="11">
        <v>150</v>
      </c>
      <c r="I33" s="11"/>
      <c r="J33" s="11">
        <v>650</v>
      </c>
      <c r="K33" s="11">
        <v>255</v>
      </c>
      <c r="L33" s="11"/>
      <c r="M33" s="11"/>
      <c r="N33" s="11"/>
      <c r="O33" s="11"/>
      <c r="P33" s="11"/>
      <c r="Q33" s="11"/>
      <c r="R33" s="11"/>
      <c r="S33" s="11"/>
      <c r="T33" s="11">
        <v>470</v>
      </c>
      <c r="U33" s="11"/>
      <c r="V33" s="11">
        <v>800</v>
      </c>
      <c r="W33" s="11"/>
      <c r="X33" s="11">
        <v>1400</v>
      </c>
      <c r="Y33" s="11"/>
      <c r="Z33" s="17">
        <f>SUM(C33:Y33)</f>
        <v>4525</v>
      </c>
      <c r="AA33" s="42"/>
    </row>
    <row r="34" spans="1:27" ht="13.8" x14ac:dyDescent="0.25">
      <c r="A34" s="43">
        <v>29</v>
      </c>
      <c r="B34" s="24" t="s">
        <v>8</v>
      </c>
      <c r="C34" s="11">
        <v>1400</v>
      </c>
      <c r="D34" s="11"/>
      <c r="E34" s="11">
        <v>200</v>
      </c>
      <c r="F34" s="11"/>
      <c r="G34" s="11"/>
      <c r="H34" s="11"/>
      <c r="I34" s="11"/>
      <c r="J34" s="11">
        <v>1000</v>
      </c>
      <c r="K34" s="11"/>
      <c r="L34" s="11"/>
      <c r="M34" s="11"/>
      <c r="N34" s="11">
        <v>680</v>
      </c>
      <c r="O34" s="11"/>
      <c r="P34" s="11">
        <v>400</v>
      </c>
      <c r="Q34" s="11"/>
      <c r="R34" s="11"/>
      <c r="S34" s="11"/>
      <c r="T34" s="11">
        <v>240</v>
      </c>
      <c r="U34" s="11"/>
      <c r="V34" s="11"/>
      <c r="W34" s="11"/>
      <c r="X34" s="11">
        <v>352</v>
      </c>
      <c r="Y34" s="11"/>
      <c r="Z34" s="17">
        <f>SUM(C34:Y34)</f>
        <v>4272</v>
      </c>
      <c r="AA34" s="42"/>
    </row>
    <row r="35" spans="1:27" ht="13.8" x14ac:dyDescent="0.25">
      <c r="A35" s="43">
        <v>30</v>
      </c>
      <c r="B35" s="25" t="s">
        <v>105</v>
      </c>
      <c r="C35" s="11"/>
      <c r="D35" s="11"/>
      <c r="E35" s="11"/>
      <c r="F35" s="11"/>
      <c r="G35" s="11"/>
      <c r="H35" s="11"/>
      <c r="I35" s="11"/>
      <c r="J35" s="11"/>
      <c r="K35" s="11"/>
      <c r="L35" s="11">
        <v>340</v>
      </c>
      <c r="M35" s="11">
        <v>340</v>
      </c>
      <c r="N35" s="11"/>
      <c r="O35" s="11"/>
      <c r="P35" s="11"/>
      <c r="Q35" s="11">
        <v>500</v>
      </c>
      <c r="R35" s="11">
        <v>400</v>
      </c>
      <c r="S35" s="11">
        <v>680</v>
      </c>
      <c r="T35" s="11"/>
      <c r="U35" s="11"/>
      <c r="V35" s="11"/>
      <c r="W35" s="11"/>
      <c r="X35" s="11">
        <v>1000</v>
      </c>
      <c r="Y35" s="11">
        <v>1000</v>
      </c>
      <c r="Z35" s="17">
        <f>SUM(C35:Y35)</f>
        <v>4260</v>
      </c>
      <c r="AA35" s="42"/>
    </row>
    <row r="36" spans="1:27" ht="13.8" x14ac:dyDescent="0.25">
      <c r="A36" s="53">
        <v>31</v>
      </c>
      <c r="B36" s="25" t="s">
        <v>5</v>
      </c>
      <c r="C36" s="11">
        <v>300</v>
      </c>
      <c r="D36" s="11"/>
      <c r="E36" s="11"/>
      <c r="F36" s="11"/>
      <c r="G36" s="11">
        <v>250</v>
      </c>
      <c r="H36" s="11">
        <v>250</v>
      </c>
      <c r="I36" s="11"/>
      <c r="J36" s="11">
        <v>200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>
        <v>3030</v>
      </c>
      <c r="V36" s="11"/>
      <c r="W36" s="11"/>
      <c r="X36" s="11"/>
      <c r="Y36" s="11"/>
      <c r="Z36" s="17">
        <f>SUM(C36:Y36)</f>
        <v>4030</v>
      </c>
      <c r="AA36" s="42"/>
    </row>
    <row r="37" spans="1:27" ht="13.8" x14ac:dyDescent="0.25">
      <c r="A37" s="43">
        <v>31</v>
      </c>
      <c r="B37" s="26" t="s">
        <v>34</v>
      </c>
      <c r="C37" s="11">
        <v>700</v>
      </c>
      <c r="D37" s="11"/>
      <c r="E37" s="11">
        <v>200</v>
      </c>
      <c r="F37" s="11">
        <v>300</v>
      </c>
      <c r="G37" s="11">
        <v>400</v>
      </c>
      <c r="H37" s="11"/>
      <c r="I37" s="11"/>
      <c r="J37" s="11">
        <v>1300</v>
      </c>
      <c r="K37" s="11"/>
      <c r="L37" s="11"/>
      <c r="M37" s="11"/>
      <c r="N37" s="11"/>
      <c r="O37" s="11"/>
      <c r="P37" s="11"/>
      <c r="Q37" s="11"/>
      <c r="R37" s="11"/>
      <c r="S37" s="11"/>
      <c r="T37" s="11">
        <v>530</v>
      </c>
      <c r="U37" s="11"/>
      <c r="V37" s="11"/>
      <c r="W37" s="11"/>
      <c r="X37" s="11"/>
      <c r="Y37" s="11">
        <v>600</v>
      </c>
      <c r="Z37" s="17">
        <f>SUM(C37:Y37)</f>
        <v>4030</v>
      </c>
      <c r="AA37" s="42"/>
    </row>
    <row r="38" spans="1:27" ht="13.8" x14ac:dyDescent="0.25">
      <c r="A38" s="43">
        <v>33</v>
      </c>
      <c r="B38" s="28" t="s">
        <v>36</v>
      </c>
      <c r="C38" s="11">
        <v>800</v>
      </c>
      <c r="D38" s="11"/>
      <c r="E38" s="11"/>
      <c r="F38" s="11"/>
      <c r="G38" s="11"/>
      <c r="H38" s="11"/>
      <c r="I38" s="11"/>
      <c r="J38" s="11">
        <v>1300</v>
      </c>
      <c r="K38" s="11"/>
      <c r="L38" s="11"/>
      <c r="M38" s="11"/>
      <c r="N38" s="11"/>
      <c r="O38" s="11"/>
      <c r="P38" s="11"/>
      <c r="Q38" s="11"/>
      <c r="R38" s="11"/>
      <c r="S38" s="11"/>
      <c r="T38" s="11">
        <v>250</v>
      </c>
      <c r="U38" s="11"/>
      <c r="V38" s="11">
        <v>720</v>
      </c>
      <c r="W38" s="11"/>
      <c r="X38" s="11">
        <v>650</v>
      </c>
      <c r="Y38" s="11"/>
      <c r="Z38" s="17">
        <f>SUM(C38:Y38)</f>
        <v>3720</v>
      </c>
      <c r="AA38" s="42"/>
    </row>
    <row r="39" spans="1:27" ht="13.8" x14ac:dyDescent="0.25">
      <c r="A39" s="53">
        <v>34</v>
      </c>
      <c r="B39" s="25" t="s">
        <v>60</v>
      </c>
      <c r="C39" s="11">
        <v>400</v>
      </c>
      <c r="D39" s="11"/>
      <c r="E39" s="11">
        <v>400</v>
      </c>
      <c r="F39" s="11">
        <v>200</v>
      </c>
      <c r="G39" s="11"/>
      <c r="H39" s="11">
        <v>150</v>
      </c>
      <c r="I39" s="11"/>
      <c r="J39" s="11">
        <v>700</v>
      </c>
      <c r="K39" s="11"/>
      <c r="L39" s="11"/>
      <c r="M39" s="11"/>
      <c r="N39" s="11"/>
      <c r="O39" s="11"/>
      <c r="P39" s="11">
        <v>300</v>
      </c>
      <c r="Q39" s="11"/>
      <c r="R39" s="11"/>
      <c r="S39" s="11"/>
      <c r="T39" s="11">
        <v>246</v>
      </c>
      <c r="U39" s="11"/>
      <c r="V39" s="11">
        <v>575</v>
      </c>
      <c r="W39" s="11"/>
      <c r="X39" s="11">
        <v>685</v>
      </c>
      <c r="Y39" s="11"/>
      <c r="Z39" s="17">
        <f>SUM(C39:Y39)</f>
        <v>3656</v>
      </c>
      <c r="AA39" s="42"/>
    </row>
    <row r="40" spans="1:27" ht="13.8" x14ac:dyDescent="0.25">
      <c r="A40" s="43">
        <v>35</v>
      </c>
      <c r="B40" s="24" t="s">
        <v>38</v>
      </c>
      <c r="C40" s="11">
        <v>500</v>
      </c>
      <c r="D40" s="11">
        <v>700</v>
      </c>
      <c r="E40" s="11"/>
      <c r="F40" s="11"/>
      <c r="G40" s="11"/>
      <c r="H40" s="11"/>
      <c r="I40" s="11"/>
      <c r="J40" s="11">
        <v>700</v>
      </c>
      <c r="K40" s="11">
        <v>765</v>
      </c>
      <c r="L40" s="11"/>
      <c r="M40" s="11"/>
      <c r="N40" s="11"/>
      <c r="O40" s="11"/>
      <c r="P40" s="11"/>
      <c r="Q40" s="11"/>
      <c r="R40" s="11"/>
      <c r="S40" s="11"/>
      <c r="T40" s="11">
        <v>318</v>
      </c>
      <c r="U40" s="11"/>
      <c r="V40" s="11"/>
      <c r="W40" s="11"/>
      <c r="X40" s="11">
        <v>600</v>
      </c>
      <c r="Y40" s="11"/>
      <c r="Z40" s="17">
        <f>SUM(C40:Y40)</f>
        <v>3583</v>
      </c>
      <c r="AA40" s="42"/>
    </row>
    <row r="41" spans="1:27" ht="13.8" x14ac:dyDescent="0.25">
      <c r="A41" s="43">
        <v>36</v>
      </c>
      <c r="B41" s="25" t="s">
        <v>112</v>
      </c>
      <c r="C41" s="11"/>
      <c r="D41" s="11"/>
      <c r="E41" s="11"/>
      <c r="F41" s="11"/>
      <c r="G41" s="11"/>
      <c r="H41" s="11">
        <v>300</v>
      </c>
      <c r="I41" s="11"/>
      <c r="J41" s="11"/>
      <c r="K41" s="11"/>
      <c r="L41" s="11"/>
      <c r="M41" s="11"/>
      <c r="N41" s="11"/>
      <c r="O41" s="11">
        <v>170</v>
      </c>
      <c r="P41" s="11"/>
      <c r="Q41" s="11"/>
      <c r="R41" s="11"/>
      <c r="S41" s="11">
        <v>1190</v>
      </c>
      <c r="T41" s="11">
        <v>126</v>
      </c>
      <c r="U41" s="11"/>
      <c r="V41" s="11"/>
      <c r="W41" s="11"/>
      <c r="X41" s="11">
        <v>1785</v>
      </c>
      <c r="Y41" s="11"/>
      <c r="Z41" s="17">
        <f>SUM(C41:Y41)</f>
        <v>3571</v>
      </c>
      <c r="AA41" s="42"/>
    </row>
    <row r="42" spans="1:27" ht="13.8" x14ac:dyDescent="0.25">
      <c r="A42" s="53">
        <v>37</v>
      </c>
      <c r="B42" s="25" t="s">
        <v>66</v>
      </c>
      <c r="C42" s="11"/>
      <c r="D42" s="11"/>
      <c r="E42" s="11">
        <v>400</v>
      </c>
      <c r="F42" s="11"/>
      <c r="G42" s="11"/>
      <c r="H42" s="11">
        <v>50</v>
      </c>
      <c r="I42" s="11"/>
      <c r="J42" s="11"/>
      <c r="K42" s="11">
        <v>425</v>
      </c>
      <c r="L42" s="11"/>
      <c r="M42" s="11"/>
      <c r="N42" s="11"/>
      <c r="O42" s="11"/>
      <c r="P42" s="11"/>
      <c r="Q42" s="11"/>
      <c r="R42" s="11"/>
      <c r="S42" s="11"/>
      <c r="T42" s="11">
        <v>188</v>
      </c>
      <c r="U42" s="11">
        <v>1290</v>
      </c>
      <c r="V42" s="11">
        <v>600</v>
      </c>
      <c r="W42" s="11"/>
      <c r="X42" s="11">
        <v>500</v>
      </c>
      <c r="Y42" s="11"/>
      <c r="Z42" s="17">
        <f>SUM(C42:Y42)</f>
        <v>3453</v>
      </c>
      <c r="AA42" s="42"/>
    </row>
    <row r="43" spans="1:27" ht="13.8" x14ac:dyDescent="0.25">
      <c r="A43" s="43">
        <v>38</v>
      </c>
      <c r="B43" s="24" t="s">
        <v>22</v>
      </c>
      <c r="C43" s="11">
        <v>600</v>
      </c>
      <c r="D43" s="11"/>
      <c r="E43" s="11"/>
      <c r="F43" s="11"/>
      <c r="G43" s="11"/>
      <c r="H43" s="11"/>
      <c r="I43" s="11"/>
      <c r="J43" s="11">
        <v>500</v>
      </c>
      <c r="K43" s="11">
        <v>255</v>
      </c>
      <c r="L43" s="11"/>
      <c r="M43" s="11"/>
      <c r="N43" s="11">
        <v>595</v>
      </c>
      <c r="O43" s="11"/>
      <c r="P43" s="11"/>
      <c r="Q43" s="11"/>
      <c r="R43" s="11"/>
      <c r="S43" s="11"/>
      <c r="T43" s="11">
        <v>500</v>
      </c>
      <c r="U43" s="11"/>
      <c r="V43" s="11"/>
      <c r="W43" s="11"/>
      <c r="X43" s="11">
        <v>297</v>
      </c>
      <c r="Y43" s="11"/>
      <c r="Z43" s="17">
        <f>SUM(C43:Y43)</f>
        <v>2747</v>
      </c>
      <c r="AA43" s="42"/>
    </row>
    <row r="44" spans="1:27" ht="13.8" x14ac:dyDescent="0.25">
      <c r="A44" s="43">
        <v>39</v>
      </c>
      <c r="B44" s="25" t="s">
        <v>220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>
        <v>255</v>
      </c>
      <c r="N44" s="11"/>
      <c r="O44" s="11"/>
      <c r="P44" s="11"/>
      <c r="Q44" s="11"/>
      <c r="R44" s="11">
        <v>400</v>
      </c>
      <c r="S44" s="11"/>
      <c r="T44" s="11"/>
      <c r="U44" s="11"/>
      <c r="V44" s="11"/>
      <c r="W44" s="11"/>
      <c r="X44" s="11">
        <v>1000</v>
      </c>
      <c r="Y44" s="11">
        <v>1000</v>
      </c>
      <c r="Z44" s="17">
        <f>SUM(C44:Y44)</f>
        <v>2655</v>
      </c>
      <c r="AA44" s="42"/>
    </row>
    <row r="45" spans="1:27" ht="13.8" x14ac:dyDescent="0.25">
      <c r="A45" s="53">
        <v>40</v>
      </c>
      <c r="B45" s="28" t="s">
        <v>23</v>
      </c>
      <c r="C45" s="11">
        <v>300</v>
      </c>
      <c r="D45" s="11"/>
      <c r="E45" s="11"/>
      <c r="F45" s="11"/>
      <c r="G45" s="11">
        <v>200</v>
      </c>
      <c r="H45" s="11"/>
      <c r="I45" s="11"/>
      <c r="J45" s="11">
        <v>850</v>
      </c>
      <c r="K45" s="11">
        <v>595</v>
      </c>
      <c r="L45" s="11"/>
      <c r="M45" s="11"/>
      <c r="N45" s="11"/>
      <c r="O45" s="11"/>
      <c r="P45" s="11">
        <v>150</v>
      </c>
      <c r="Q45" s="11"/>
      <c r="R45" s="11"/>
      <c r="S45" s="11"/>
      <c r="T45" s="11">
        <v>426</v>
      </c>
      <c r="U45" s="11"/>
      <c r="V45" s="11"/>
      <c r="W45" s="11"/>
      <c r="X45" s="11"/>
      <c r="Y45" s="11"/>
      <c r="Z45" s="17">
        <f>SUM(C45:Y45)</f>
        <v>2521</v>
      </c>
      <c r="AA45" s="42"/>
    </row>
    <row r="46" spans="1:27" ht="13.8" x14ac:dyDescent="0.25">
      <c r="A46" s="43">
        <v>41</v>
      </c>
      <c r="B46" s="25" t="s">
        <v>33</v>
      </c>
      <c r="C46" s="11">
        <v>300</v>
      </c>
      <c r="D46" s="11"/>
      <c r="E46" s="11">
        <v>300</v>
      </c>
      <c r="F46" s="11">
        <v>300</v>
      </c>
      <c r="G46" s="11"/>
      <c r="H46" s="11">
        <v>150</v>
      </c>
      <c r="I46" s="11">
        <v>150</v>
      </c>
      <c r="J46" s="11">
        <v>250</v>
      </c>
      <c r="K46" s="11"/>
      <c r="L46" s="11"/>
      <c r="M46" s="11">
        <v>255</v>
      </c>
      <c r="N46" s="11"/>
      <c r="O46" s="11"/>
      <c r="P46" s="11"/>
      <c r="Q46" s="11">
        <v>400</v>
      </c>
      <c r="R46" s="11"/>
      <c r="S46" s="11"/>
      <c r="T46" s="11">
        <v>338</v>
      </c>
      <c r="U46" s="11"/>
      <c r="V46" s="11"/>
      <c r="W46" s="11"/>
      <c r="X46" s="11"/>
      <c r="Y46" s="11"/>
      <c r="Z46" s="17">
        <f>SUM(C46:Y46)</f>
        <v>2443</v>
      </c>
      <c r="AA46" s="42"/>
    </row>
    <row r="47" spans="1:27" ht="13.8" x14ac:dyDescent="0.25">
      <c r="A47" s="43">
        <v>42</v>
      </c>
      <c r="B47" s="25" t="s">
        <v>13</v>
      </c>
      <c r="C47" s="11"/>
      <c r="D47" s="11"/>
      <c r="E47" s="11">
        <v>300</v>
      </c>
      <c r="F47" s="11"/>
      <c r="G47" s="11">
        <v>150</v>
      </c>
      <c r="H47" s="11"/>
      <c r="I47" s="11"/>
      <c r="J47" s="11">
        <v>400</v>
      </c>
      <c r="K47" s="11"/>
      <c r="L47" s="11">
        <v>340</v>
      </c>
      <c r="M47" s="11"/>
      <c r="N47" s="11"/>
      <c r="O47" s="11">
        <v>340</v>
      </c>
      <c r="P47" s="11"/>
      <c r="Q47" s="11"/>
      <c r="R47" s="11"/>
      <c r="S47" s="11"/>
      <c r="T47" s="11">
        <v>256</v>
      </c>
      <c r="U47" s="11"/>
      <c r="V47" s="11">
        <v>135</v>
      </c>
      <c r="W47" s="11"/>
      <c r="X47" s="11">
        <v>250</v>
      </c>
      <c r="Y47" s="11">
        <v>140</v>
      </c>
      <c r="Z47" s="17">
        <f>SUM(C47:Y47)</f>
        <v>2311</v>
      </c>
      <c r="AA47" s="42"/>
    </row>
    <row r="48" spans="1:27" ht="13.8" x14ac:dyDescent="0.25">
      <c r="A48" s="53">
        <v>43</v>
      </c>
      <c r="B48" s="25" t="s">
        <v>64</v>
      </c>
      <c r="C48" s="11"/>
      <c r="D48" s="11"/>
      <c r="E48" s="11">
        <v>900</v>
      </c>
      <c r="F48" s="11">
        <v>500</v>
      </c>
      <c r="G48" s="11"/>
      <c r="H48" s="11"/>
      <c r="I48" s="11"/>
      <c r="J48" s="11"/>
      <c r="K48" s="11">
        <v>255</v>
      </c>
      <c r="L48" s="11"/>
      <c r="M48" s="11"/>
      <c r="N48" s="11"/>
      <c r="O48" s="11"/>
      <c r="P48" s="11"/>
      <c r="Q48" s="11"/>
      <c r="R48" s="11"/>
      <c r="S48" s="11"/>
      <c r="T48" s="11">
        <v>572</v>
      </c>
      <c r="U48" s="11"/>
      <c r="V48" s="11"/>
      <c r="W48" s="11"/>
      <c r="X48" s="11">
        <v>75</v>
      </c>
      <c r="Y48" s="11"/>
      <c r="Z48" s="17">
        <f>SUM(C48:Y48)</f>
        <v>2302</v>
      </c>
      <c r="AA48" s="42"/>
    </row>
    <row r="49" spans="1:27" ht="13.8" x14ac:dyDescent="0.25">
      <c r="A49" s="43">
        <v>44</v>
      </c>
      <c r="B49" s="25" t="s">
        <v>232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>
        <v>2220</v>
      </c>
      <c r="V49" s="11"/>
      <c r="W49" s="11"/>
      <c r="X49" s="11"/>
      <c r="Y49" s="11"/>
      <c r="Z49" s="17">
        <f>SUM(C49:Y49)</f>
        <v>2220</v>
      </c>
      <c r="AA49" s="42"/>
    </row>
    <row r="50" spans="1:27" ht="13.8" x14ac:dyDescent="0.25">
      <c r="A50" s="43">
        <v>45</v>
      </c>
      <c r="B50" s="25" t="s">
        <v>16</v>
      </c>
      <c r="C50" s="11">
        <v>500</v>
      </c>
      <c r="D50" s="11"/>
      <c r="E50" s="11"/>
      <c r="F50" s="11"/>
      <c r="G50" s="11"/>
      <c r="H50" s="11"/>
      <c r="I50" s="11"/>
      <c r="J50" s="11">
        <v>600</v>
      </c>
      <c r="K50" s="11"/>
      <c r="L50" s="11"/>
      <c r="M50" s="11"/>
      <c r="N50" s="11"/>
      <c r="O50" s="11"/>
      <c r="P50" s="11"/>
      <c r="Q50" s="11"/>
      <c r="R50" s="11"/>
      <c r="S50" s="11"/>
      <c r="T50" s="11">
        <v>264</v>
      </c>
      <c r="U50" s="11"/>
      <c r="V50" s="11"/>
      <c r="W50" s="11"/>
      <c r="X50" s="11">
        <v>800</v>
      </c>
      <c r="Y50" s="11"/>
      <c r="Z50" s="17">
        <f>SUM(C50:Y50)</f>
        <v>2164</v>
      </c>
      <c r="AA50" s="42"/>
    </row>
    <row r="51" spans="1:27" ht="13.8" x14ac:dyDescent="0.25">
      <c r="A51" s="53">
        <v>46</v>
      </c>
      <c r="B51" s="25" t="s">
        <v>106</v>
      </c>
      <c r="C51" s="11">
        <v>700</v>
      </c>
      <c r="D51" s="11"/>
      <c r="E51" s="11">
        <v>200</v>
      </c>
      <c r="F51" s="11"/>
      <c r="G51" s="11"/>
      <c r="H51" s="11"/>
      <c r="I51" s="11"/>
      <c r="J51" s="11"/>
      <c r="K51" s="11"/>
      <c r="L51" s="11"/>
      <c r="M51" s="11">
        <v>255</v>
      </c>
      <c r="N51" s="11"/>
      <c r="O51" s="11">
        <v>340</v>
      </c>
      <c r="P51" s="11">
        <v>550</v>
      </c>
      <c r="Q51" s="11"/>
      <c r="R51" s="11"/>
      <c r="S51" s="11"/>
      <c r="T51" s="11"/>
      <c r="U51" s="11"/>
      <c r="V51" s="11"/>
      <c r="W51" s="11"/>
      <c r="X51" s="11">
        <v>85</v>
      </c>
      <c r="Y51" s="11"/>
      <c r="Z51" s="17">
        <f>SUM(C51:Y51)</f>
        <v>2130</v>
      </c>
      <c r="AA51" s="42"/>
    </row>
    <row r="52" spans="1:27" ht="13.8" x14ac:dyDescent="0.25">
      <c r="A52" s="43">
        <v>47</v>
      </c>
      <c r="B52" s="25" t="s">
        <v>111</v>
      </c>
      <c r="C52" s="11">
        <v>700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>
        <v>1275</v>
      </c>
      <c r="T52" s="11"/>
      <c r="U52" s="11"/>
      <c r="V52" s="11"/>
      <c r="W52" s="11"/>
      <c r="X52" s="11"/>
      <c r="Y52" s="11"/>
      <c r="Z52" s="17">
        <f>SUM(C52:Y52)</f>
        <v>1975</v>
      </c>
      <c r="AA52" s="42"/>
    </row>
    <row r="53" spans="1:27" ht="13.8" x14ac:dyDescent="0.25">
      <c r="A53" s="43">
        <v>47</v>
      </c>
      <c r="B53" s="25" t="s">
        <v>20</v>
      </c>
      <c r="C53" s="11"/>
      <c r="D53" s="11">
        <v>450</v>
      </c>
      <c r="E53" s="11"/>
      <c r="F53" s="11"/>
      <c r="G53" s="11">
        <v>100</v>
      </c>
      <c r="H53" s="11"/>
      <c r="I53" s="11"/>
      <c r="J53" s="11">
        <v>500</v>
      </c>
      <c r="K53" s="11"/>
      <c r="L53" s="11"/>
      <c r="M53" s="11"/>
      <c r="N53" s="11"/>
      <c r="O53" s="11">
        <v>297</v>
      </c>
      <c r="P53" s="11">
        <v>420</v>
      </c>
      <c r="Q53" s="11"/>
      <c r="R53" s="11"/>
      <c r="S53" s="11"/>
      <c r="T53" s="11">
        <v>208</v>
      </c>
      <c r="U53" s="11"/>
      <c r="V53" s="11"/>
      <c r="W53" s="11"/>
      <c r="X53" s="11"/>
      <c r="Y53" s="11"/>
      <c r="Z53" s="17">
        <f>SUM(C53:Y53)</f>
        <v>1975</v>
      </c>
      <c r="AA53" s="42"/>
    </row>
    <row r="54" spans="1:27" ht="13.8" x14ac:dyDescent="0.25">
      <c r="A54" s="53">
        <v>49</v>
      </c>
      <c r="B54" s="24" t="s">
        <v>54</v>
      </c>
      <c r="C54" s="11">
        <v>500</v>
      </c>
      <c r="D54" s="11"/>
      <c r="E54" s="11"/>
      <c r="F54" s="11"/>
      <c r="G54" s="11"/>
      <c r="H54" s="11"/>
      <c r="I54" s="11"/>
      <c r="J54" s="11">
        <v>900</v>
      </c>
      <c r="K54" s="11"/>
      <c r="L54" s="11"/>
      <c r="M54" s="11"/>
      <c r="N54" s="11"/>
      <c r="O54" s="11"/>
      <c r="P54" s="11"/>
      <c r="Q54" s="11"/>
      <c r="R54" s="11"/>
      <c r="S54" s="11"/>
      <c r="T54" s="11">
        <v>144</v>
      </c>
      <c r="U54" s="11"/>
      <c r="V54" s="11"/>
      <c r="W54" s="11"/>
      <c r="X54" s="11">
        <v>350</v>
      </c>
      <c r="Y54" s="11"/>
      <c r="Z54" s="17">
        <f>SUM(C54:Y54)</f>
        <v>1894</v>
      </c>
      <c r="AA54" s="42"/>
    </row>
    <row r="55" spans="1:27" ht="13.8" x14ac:dyDescent="0.25">
      <c r="A55" s="43">
        <v>50</v>
      </c>
      <c r="B55" s="25" t="s">
        <v>114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>
        <v>850</v>
      </c>
      <c r="T55" s="11"/>
      <c r="U55" s="11">
        <v>900</v>
      </c>
      <c r="V55" s="11"/>
      <c r="W55" s="11"/>
      <c r="X55" s="11"/>
      <c r="Y55" s="11"/>
      <c r="Z55" s="17">
        <f>SUM(C55:Y55)</f>
        <v>1750</v>
      </c>
      <c r="AA55" s="42"/>
    </row>
    <row r="56" spans="1:27" ht="13.8" x14ac:dyDescent="0.25">
      <c r="A56" s="43">
        <v>51</v>
      </c>
      <c r="B56" s="24" t="s">
        <v>57</v>
      </c>
      <c r="C56" s="11"/>
      <c r="D56" s="11"/>
      <c r="E56" s="11"/>
      <c r="F56" s="11">
        <v>300</v>
      </c>
      <c r="G56" s="11"/>
      <c r="H56" s="11">
        <v>50</v>
      </c>
      <c r="I56" s="11"/>
      <c r="J56" s="11">
        <v>600</v>
      </c>
      <c r="K56" s="11"/>
      <c r="L56" s="11"/>
      <c r="M56" s="11"/>
      <c r="N56" s="11">
        <v>297</v>
      </c>
      <c r="O56" s="11"/>
      <c r="P56" s="11">
        <v>400</v>
      </c>
      <c r="Q56" s="11"/>
      <c r="R56" s="11"/>
      <c r="S56" s="11"/>
      <c r="T56" s="11">
        <v>90</v>
      </c>
      <c r="U56" s="11"/>
      <c r="V56" s="11"/>
      <c r="W56" s="11"/>
      <c r="X56" s="11"/>
      <c r="Y56" s="11"/>
      <c r="Z56" s="17">
        <f>SUM(C56:Y56)</f>
        <v>1737</v>
      </c>
      <c r="AA56" s="42"/>
    </row>
    <row r="57" spans="1:27" ht="13.8" x14ac:dyDescent="0.25">
      <c r="A57" s="53">
        <v>52</v>
      </c>
      <c r="B57" s="25" t="s">
        <v>42</v>
      </c>
      <c r="C57" s="11"/>
      <c r="D57" s="11"/>
      <c r="E57" s="11"/>
      <c r="F57" s="11"/>
      <c r="G57" s="11">
        <v>350</v>
      </c>
      <c r="H57" s="11">
        <v>400</v>
      </c>
      <c r="I57" s="11"/>
      <c r="J57" s="11">
        <v>550</v>
      </c>
      <c r="K57" s="11"/>
      <c r="L57" s="11"/>
      <c r="M57" s="11"/>
      <c r="N57" s="11">
        <v>212</v>
      </c>
      <c r="O57" s="11"/>
      <c r="P57" s="11"/>
      <c r="Q57" s="11"/>
      <c r="R57" s="11"/>
      <c r="S57" s="11"/>
      <c r="T57" s="11">
        <v>120</v>
      </c>
      <c r="U57" s="11"/>
      <c r="V57" s="11"/>
      <c r="W57" s="11"/>
      <c r="X57" s="11"/>
      <c r="Y57" s="11"/>
      <c r="Z57" s="17">
        <f>SUM(C57:Y57)</f>
        <v>1632</v>
      </c>
      <c r="AA57" s="42"/>
    </row>
    <row r="58" spans="1:27" ht="13.8" x14ac:dyDescent="0.25">
      <c r="A58" s="43">
        <v>53</v>
      </c>
      <c r="B58" s="25" t="s">
        <v>32</v>
      </c>
      <c r="C58" s="11"/>
      <c r="D58" s="11"/>
      <c r="E58" s="11">
        <v>500</v>
      </c>
      <c r="F58" s="11">
        <v>300</v>
      </c>
      <c r="G58" s="11"/>
      <c r="H58" s="11"/>
      <c r="I58" s="11"/>
      <c r="J58" s="11">
        <v>150</v>
      </c>
      <c r="K58" s="11"/>
      <c r="L58" s="11"/>
      <c r="M58" s="11"/>
      <c r="N58" s="11"/>
      <c r="O58" s="11"/>
      <c r="P58" s="11">
        <v>300</v>
      </c>
      <c r="Q58" s="11"/>
      <c r="R58" s="11"/>
      <c r="S58" s="11"/>
      <c r="T58" s="11">
        <v>352</v>
      </c>
      <c r="U58" s="11"/>
      <c r="V58" s="11"/>
      <c r="W58" s="11"/>
      <c r="X58" s="11"/>
      <c r="Y58" s="11"/>
      <c r="Z58" s="17">
        <f>SUM(C58:Y58)</f>
        <v>1602</v>
      </c>
      <c r="AA58" s="42"/>
    </row>
    <row r="59" spans="1:27" ht="13.8" x14ac:dyDescent="0.25">
      <c r="A59" s="43">
        <v>54</v>
      </c>
      <c r="B59" s="26" t="s">
        <v>59</v>
      </c>
      <c r="C59" s="11"/>
      <c r="D59" s="11"/>
      <c r="E59" s="11">
        <v>400</v>
      </c>
      <c r="F59" s="11"/>
      <c r="G59" s="11"/>
      <c r="H59" s="11"/>
      <c r="I59" s="11"/>
      <c r="J59" s="11">
        <v>600</v>
      </c>
      <c r="K59" s="11"/>
      <c r="L59" s="11"/>
      <c r="M59" s="11"/>
      <c r="N59" s="11">
        <v>85</v>
      </c>
      <c r="O59" s="11"/>
      <c r="P59" s="11"/>
      <c r="Q59" s="11"/>
      <c r="R59" s="11"/>
      <c r="S59" s="11">
        <v>255</v>
      </c>
      <c r="T59" s="11">
        <v>174</v>
      </c>
      <c r="U59" s="11"/>
      <c r="V59" s="11"/>
      <c r="W59" s="11"/>
      <c r="X59" s="11">
        <v>85</v>
      </c>
      <c r="Y59" s="11"/>
      <c r="Z59" s="17">
        <f>SUM(C59:Y59)</f>
        <v>1599</v>
      </c>
      <c r="AA59" s="42"/>
    </row>
    <row r="60" spans="1:27" ht="13.8" x14ac:dyDescent="0.25">
      <c r="A60" s="53">
        <v>55</v>
      </c>
      <c r="B60" s="25" t="s">
        <v>117</v>
      </c>
      <c r="C60" s="11"/>
      <c r="D60" s="11">
        <v>350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255</v>
      </c>
      <c r="P60" s="11"/>
      <c r="Q60" s="11"/>
      <c r="R60" s="11">
        <v>300</v>
      </c>
      <c r="S60" s="11">
        <v>340</v>
      </c>
      <c r="T60" s="11">
        <v>166</v>
      </c>
      <c r="U60" s="11"/>
      <c r="V60" s="11"/>
      <c r="W60" s="11"/>
      <c r="X60" s="11">
        <v>127</v>
      </c>
      <c r="Y60" s="11"/>
      <c r="Z60" s="17">
        <f>SUM(C60:Y60)</f>
        <v>1538</v>
      </c>
      <c r="AA60" s="42"/>
    </row>
    <row r="61" spans="1:27" ht="13.8" x14ac:dyDescent="0.25">
      <c r="A61" s="43">
        <v>56</v>
      </c>
      <c r="B61" s="24" t="s">
        <v>9</v>
      </c>
      <c r="C61" s="11"/>
      <c r="D61" s="11"/>
      <c r="E61" s="11"/>
      <c r="F61" s="11">
        <v>300</v>
      </c>
      <c r="G61" s="11"/>
      <c r="H61" s="11">
        <v>200</v>
      </c>
      <c r="I61" s="11"/>
      <c r="J61" s="11">
        <v>200</v>
      </c>
      <c r="K61" s="11"/>
      <c r="L61" s="11"/>
      <c r="M61" s="11"/>
      <c r="N61" s="11"/>
      <c r="O61" s="11"/>
      <c r="P61" s="11">
        <v>200</v>
      </c>
      <c r="Q61" s="11"/>
      <c r="R61" s="11"/>
      <c r="S61" s="11"/>
      <c r="T61" s="11">
        <v>634</v>
      </c>
      <c r="U61" s="11"/>
      <c r="V61" s="11"/>
      <c r="W61" s="11"/>
      <c r="X61" s="11"/>
      <c r="Y61" s="11"/>
      <c r="Z61" s="17">
        <f>SUM(C61:Y61)</f>
        <v>1534</v>
      </c>
      <c r="AA61" s="42"/>
    </row>
    <row r="62" spans="1:27" ht="13.8" x14ac:dyDescent="0.25">
      <c r="A62" s="43">
        <v>57</v>
      </c>
      <c r="B62" s="25" t="s">
        <v>208</v>
      </c>
      <c r="C62" s="11"/>
      <c r="D62" s="11"/>
      <c r="E62" s="11">
        <v>200</v>
      </c>
      <c r="F62" s="11">
        <v>500</v>
      </c>
      <c r="G62" s="11"/>
      <c r="H62" s="11"/>
      <c r="I62" s="11"/>
      <c r="J62" s="11"/>
      <c r="K62" s="11"/>
      <c r="L62" s="11"/>
      <c r="M62" s="11"/>
      <c r="N62" s="11"/>
      <c r="O62" s="11"/>
      <c r="P62" s="11">
        <v>380</v>
      </c>
      <c r="Q62" s="11"/>
      <c r="R62" s="11"/>
      <c r="S62" s="11"/>
      <c r="T62" s="11">
        <v>420</v>
      </c>
      <c r="U62" s="11"/>
      <c r="V62" s="11"/>
      <c r="W62" s="11"/>
      <c r="X62" s="11"/>
      <c r="Y62" s="11"/>
      <c r="Z62" s="17">
        <f>SUM(C62:Y62)</f>
        <v>1500</v>
      </c>
      <c r="AA62" s="42"/>
    </row>
    <row r="63" spans="1:27" ht="13.8" x14ac:dyDescent="0.25">
      <c r="A63" s="53">
        <v>58</v>
      </c>
      <c r="B63" s="25" t="s">
        <v>56</v>
      </c>
      <c r="C63" s="11"/>
      <c r="D63" s="11"/>
      <c r="E63" s="11"/>
      <c r="F63" s="11">
        <v>300</v>
      </c>
      <c r="G63" s="11">
        <v>200</v>
      </c>
      <c r="H63" s="11">
        <v>100</v>
      </c>
      <c r="I63" s="11"/>
      <c r="J63" s="11">
        <v>450</v>
      </c>
      <c r="K63" s="11"/>
      <c r="L63" s="11"/>
      <c r="M63" s="11"/>
      <c r="N63" s="11"/>
      <c r="O63" s="11"/>
      <c r="P63" s="11"/>
      <c r="Q63" s="11"/>
      <c r="R63" s="11"/>
      <c r="S63" s="11"/>
      <c r="T63" s="11">
        <v>368</v>
      </c>
      <c r="U63" s="11"/>
      <c r="V63" s="11"/>
      <c r="W63" s="11"/>
      <c r="X63" s="11">
        <v>75</v>
      </c>
      <c r="Y63" s="11"/>
      <c r="Z63" s="17">
        <f>SUM(C63:Y63)</f>
        <v>1493</v>
      </c>
      <c r="AA63" s="42"/>
    </row>
    <row r="64" spans="1:27" ht="13.8" x14ac:dyDescent="0.25">
      <c r="A64" s="43">
        <v>59</v>
      </c>
      <c r="B64" s="28" t="s">
        <v>25</v>
      </c>
      <c r="C64" s="11">
        <v>500</v>
      </c>
      <c r="D64" s="11"/>
      <c r="E64" s="11"/>
      <c r="F64" s="11"/>
      <c r="G64" s="11"/>
      <c r="H64" s="11"/>
      <c r="I64" s="11"/>
      <c r="J64" s="11">
        <v>750</v>
      </c>
      <c r="K64" s="11"/>
      <c r="L64" s="11"/>
      <c r="M64" s="11"/>
      <c r="N64" s="11"/>
      <c r="O64" s="11"/>
      <c r="P64" s="11"/>
      <c r="Q64" s="11"/>
      <c r="R64" s="11"/>
      <c r="S64" s="11"/>
      <c r="T64" s="11">
        <v>206</v>
      </c>
      <c r="U64" s="11"/>
      <c r="V64" s="11"/>
      <c r="W64" s="11"/>
      <c r="X64" s="11"/>
      <c r="Y64" s="11"/>
      <c r="Z64" s="17">
        <f>SUM(C64:Y64)</f>
        <v>1456</v>
      </c>
      <c r="AA64" s="42"/>
    </row>
    <row r="65" spans="1:27" ht="13.8" x14ac:dyDescent="0.25">
      <c r="A65" s="43">
        <v>60</v>
      </c>
      <c r="B65" s="24" t="s">
        <v>46</v>
      </c>
      <c r="C65" s="11">
        <v>400</v>
      </c>
      <c r="D65" s="11"/>
      <c r="E65" s="11"/>
      <c r="F65" s="11"/>
      <c r="G65" s="11"/>
      <c r="H65" s="11"/>
      <c r="I65" s="11"/>
      <c r="J65" s="11">
        <v>500</v>
      </c>
      <c r="K65" s="11"/>
      <c r="L65" s="11"/>
      <c r="M65" s="11"/>
      <c r="N65" s="11">
        <v>425</v>
      </c>
      <c r="O65" s="11"/>
      <c r="P65" s="11"/>
      <c r="Q65" s="11"/>
      <c r="R65" s="11"/>
      <c r="S65" s="11"/>
      <c r="T65" s="11"/>
      <c r="U65" s="11"/>
      <c r="V65" s="11"/>
      <c r="W65" s="11"/>
      <c r="X65" s="11">
        <v>127</v>
      </c>
      <c r="Y65" s="11"/>
      <c r="Z65" s="17">
        <f>SUM(C65:Y65)</f>
        <v>1452</v>
      </c>
      <c r="AA65" s="42"/>
    </row>
    <row r="66" spans="1:27" ht="13.8" x14ac:dyDescent="0.25">
      <c r="A66" s="53">
        <v>61</v>
      </c>
      <c r="B66" s="25" t="s">
        <v>10</v>
      </c>
      <c r="C66" s="11">
        <v>300</v>
      </c>
      <c r="D66" s="11">
        <v>350</v>
      </c>
      <c r="E66" s="11"/>
      <c r="F66" s="11"/>
      <c r="G66" s="11"/>
      <c r="H66" s="11">
        <v>150</v>
      </c>
      <c r="I66" s="11">
        <v>50</v>
      </c>
      <c r="J66" s="11">
        <v>200</v>
      </c>
      <c r="K66" s="11"/>
      <c r="L66" s="11"/>
      <c r="M66" s="11"/>
      <c r="N66" s="11"/>
      <c r="O66" s="11"/>
      <c r="P66" s="11"/>
      <c r="Q66" s="11"/>
      <c r="R66" s="11"/>
      <c r="S66" s="11"/>
      <c r="T66" s="11">
        <v>370</v>
      </c>
      <c r="U66" s="11"/>
      <c r="V66" s="11"/>
      <c r="W66" s="11"/>
      <c r="X66" s="11"/>
      <c r="Y66" s="11"/>
      <c r="Z66" s="17">
        <f>SUM(C66:Y66)</f>
        <v>1420</v>
      </c>
      <c r="AA66" s="42"/>
    </row>
    <row r="67" spans="1:27" ht="13.8" x14ac:dyDescent="0.25">
      <c r="A67" s="43">
        <v>62</v>
      </c>
      <c r="B67" s="24" t="s">
        <v>39</v>
      </c>
      <c r="C67" s="11"/>
      <c r="D67" s="11"/>
      <c r="E67" s="11"/>
      <c r="F67" s="11">
        <v>550</v>
      </c>
      <c r="G67" s="11"/>
      <c r="H67" s="11">
        <v>50</v>
      </c>
      <c r="I67" s="11"/>
      <c r="J67" s="11">
        <v>400</v>
      </c>
      <c r="K67" s="11"/>
      <c r="L67" s="11"/>
      <c r="M67" s="11"/>
      <c r="N67" s="11"/>
      <c r="O67" s="11"/>
      <c r="P67" s="11">
        <v>100</v>
      </c>
      <c r="Q67" s="11"/>
      <c r="R67" s="11"/>
      <c r="S67" s="11"/>
      <c r="T67" s="11">
        <v>168</v>
      </c>
      <c r="U67" s="11"/>
      <c r="V67" s="11"/>
      <c r="W67" s="11"/>
      <c r="X67" s="11"/>
      <c r="Y67" s="11"/>
      <c r="Z67" s="17">
        <f>SUM(C67:Y67)</f>
        <v>1268</v>
      </c>
      <c r="AA67" s="42"/>
    </row>
    <row r="68" spans="1:27" ht="13.8" x14ac:dyDescent="0.25">
      <c r="A68" s="43">
        <v>63</v>
      </c>
      <c r="B68" s="25" t="s">
        <v>119</v>
      </c>
      <c r="C68" s="11"/>
      <c r="D68" s="11"/>
      <c r="E68" s="11">
        <v>700</v>
      </c>
      <c r="F68" s="11"/>
      <c r="G68" s="11"/>
      <c r="H68" s="11"/>
      <c r="I68" s="11"/>
      <c r="J68" s="11"/>
      <c r="K68" s="11"/>
      <c r="L68" s="11"/>
      <c r="M68" s="11"/>
      <c r="N68" s="11"/>
      <c r="O68" s="11">
        <v>127</v>
      </c>
      <c r="P68" s="11"/>
      <c r="Q68" s="11"/>
      <c r="R68" s="11"/>
      <c r="S68" s="11"/>
      <c r="T68" s="11">
        <v>348</v>
      </c>
      <c r="U68" s="11"/>
      <c r="V68" s="11"/>
      <c r="W68" s="11"/>
      <c r="X68" s="11"/>
      <c r="Y68" s="11"/>
      <c r="Z68" s="17">
        <f>SUM(C68:Y68)</f>
        <v>1175</v>
      </c>
      <c r="AA68" s="42"/>
    </row>
    <row r="69" spans="1:27" ht="13.8" x14ac:dyDescent="0.25">
      <c r="A69" s="53">
        <v>64</v>
      </c>
      <c r="B69" s="25" t="s">
        <v>65</v>
      </c>
      <c r="C69" s="11"/>
      <c r="D69" s="11"/>
      <c r="E69" s="11">
        <v>200</v>
      </c>
      <c r="F69" s="11">
        <v>150</v>
      </c>
      <c r="G69" s="11"/>
      <c r="H69" s="11"/>
      <c r="I69" s="11"/>
      <c r="J69" s="11"/>
      <c r="K69" s="11">
        <v>382</v>
      </c>
      <c r="L69" s="11"/>
      <c r="M69" s="11"/>
      <c r="N69" s="11"/>
      <c r="O69" s="11"/>
      <c r="P69" s="11"/>
      <c r="Q69" s="11"/>
      <c r="R69" s="11"/>
      <c r="S69" s="11"/>
      <c r="T69" s="11">
        <v>274</v>
      </c>
      <c r="U69" s="11"/>
      <c r="V69" s="11"/>
      <c r="W69" s="11"/>
      <c r="X69" s="11"/>
      <c r="Y69" s="11"/>
      <c r="Z69" s="17">
        <f>SUM(C69:Y69)</f>
        <v>1006</v>
      </c>
      <c r="AA69" s="42"/>
    </row>
    <row r="70" spans="1:27" ht="13.8" x14ac:dyDescent="0.25">
      <c r="A70" s="43">
        <v>65</v>
      </c>
      <c r="B70" s="25" t="s">
        <v>233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>
        <v>990</v>
      </c>
      <c r="V70" s="11"/>
      <c r="W70" s="11"/>
      <c r="X70" s="11"/>
      <c r="Y70" s="11"/>
      <c r="Z70" s="17">
        <f>SUM(C70:Y70)</f>
        <v>990</v>
      </c>
      <c r="AA70" s="42"/>
    </row>
    <row r="71" spans="1:27" ht="13.8" x14ac:dyDescent="0.25">
      <c r="A71" s="43">
        <v>66</v>
      </c>
      <c r="B71" s="25" t="s">
        <v>113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300</v>
      </c>
      <c r="R71" s="11">
        <v>300</v>
      </c>
      <c r="S71" s="11">
        <v>255</v>
      </c>
      <c r="T71" s="11"/>
      <c r="U71" s="11"/>
      <c r="V71" s="11"/>
      <c r="W71" s="11"/>
      <c r="X71" s="11"/>
      <c r="Y71" s="11"/>
      <c r="Z71" s="17">
        <f>SUM(C71:Y71)</f>
        <v>855</v>
      </c>
      <c r="AA71" s="42"/>
    </row>
    <row r="72" spans="1:27" ht="13.8" x14ac:dyDescent="0.25">
      <c r="A72" s="53">
        <v>67</v>
      </c>
      <c r="B72" s="25" t="s">
        <v>213</v>
      </c>
      <c r="C72" s="11">
        <v>700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>
        <v>120</v>
      </c>
      <c r="U72" s="11"/>
      <c r="V72" s="11"/>
      <c r="W72" s="11"/>
      <c r="X72" s="11"/>
      <c r="Y72" s="11"/>
      <c r="Z72" s="17">
        <f>SUM(C72:Y72)</f>
        <v>820</v>
      </c>
      <c r="AA72" s="42"/>
    </row>
    <row r="73" spans="1:27" ht="13.8" x14ac:dyDescent="0.25">
      <c r="A73" s="43">
        <v>68</v>
      </c>
      <c r="B73" s="25" t="s">
        <v>58</v>
      </c>
      <c r="C73" s="11"/>
      <c r="D73" s="11"/>
      <c r="E73" s="11"/>
      <c r="F73" s="11"/>
      <c r="G73" s="11"/>
      <c r="H73" s="11">
        <v>150</v>
      </c>
      <c r="I73" s="11">
        <v>50</v>
      </c>
      <c r="J73" s="11">
        <v>150</v>
      </c>
      <c r="K73" s="11">
        <v>170</v>
      </c>
      <c r="L73" s="11"/>
      <c r="M73" s="11"/>
      <c r="N73" s="11"/>
      <c r="O73" s="11"/>
      <c r="P73" s="11"/>
      <c r="Q73" s="11"/>
      <c r="R73" s="11"/>
      <c r="S73" s="11"/>
      <c r="T73" s="11">
        <v>218</v>
      </c>
      <c r="U73" s="11"/>
      <c r="V73" s="11"/>
      <c r="W73" s="11"/>
      <c r="X73" s="11"/>
      <c r="Y73" s="11"/>
      <c r="Z73" s="17">
        <f>SUM(C73:Y73)</f>
        <v>738</v>
      </c>
      <c r="AA73" s="42"/>
    </row>
    <row r="74" spans="1:27" ht="13.8" x14ac:dyDescent="0.25">
      <c r="A74" s="43">
        <v>69</v>
      </c>
      <c r="B74" s="24" t="s">
        <v>29</v>
      </c>
      <c r="C74" s="11"/>
      <c r="D74" s="11"/>
      <c r="E74" s="11"/>
      <c r="F74" s="11"/>
      <c r="G74" s="11"/>
      <c r="H74" s="11"/>
      <c r="I74" s="11"/>
      <c r="J74" s="11">
        <v>600</v>
      </c>
      <c r="K74" s="11"/>
      <c r="L74" s="11"/>
      <c r="M74" s="11"/>
      <c r="N74" s="11"/>
      <c r="O74" s="11"/>
      <c r="P74" s="11"/>
      <c r="Q74" s="11"/>
      <c r="R74" s="11"/>
      <c r="S74" s="11"/>
      <c r="T74" s="11">
        <v>100</v>
      </c>
      <c r="U74" s="11"/>
      <c r="V74" s="11"/>
      <c r="W74" s="11"/>
      <c r="X74" s="11"/>
      <c r="Y74" s="11"/>
      <c r="Z74" s="17">
        <f>SUM(C74:Y74)</f>
        <v>700</v>
      </c>
      <c r="AA74" s="42"/>
    </row>
    <row r="75" spans="1:27" ht="13.8" x14ac:dyDescent="0.25">
      <c r="A75" s="53">
        <v>70</v>
      </c>
      <c r="B75" s="25" t="s">
        <v>52</v>
      </c>
      <c r="C75" s="11"/>
      <c r="D75" s="11"/>
      <c r="E75" s="11"/>
      <c r="F75" s="11"/>
      <c r="G75" s="11"/>
      <c r="H75" s="11">
        <v>200</v>
      </c>
      <c r="I75" s="11"/>
      <c r="J75" s="11">
        <v>50</v>
      </c>
      <c r="K75" s="11"/>
      <c r="L75" s="11"/>
      <c r="M75" s="11"/>
      <c r="N75" s="11">
        <v>42</v>
      </c>
      <c r="O75" s="11"/>
      <c r="P75" s="11"/>
      <c r="Q75" s="11"/>
      <c r="R75" s="11"/>
      <c r="S75" s="11"/>
      <c r="T75" s="11">
        <v>388</v>
      </c>
      <c r="U75" s="11"/>
      <c r="V75" s="11"/>
      <c r="W75" s="11"/>
      <c r="X75" s="11"/>
      <c r="Y75" s="11"/>
      <c r="Z75" s="17">
        <f>SUM(C75:Y75)</f>
        <v>680</v>
      </c>
      <c r="AA75" s="42"/>
    </row>
    <row r="76" spans="1:27" ht="13.8" x14ac:dyDescent="0.25">
      <c r="A76" s="43">
        <v>71</v>
      </c>
      <c r="B76" s="25" t="s">
        <v>35</v>
      </c>
      <c r="C76" s="11"/>
      <c r="D76" s="11"/>
      <c r="E76" s="11"/>
      <c r="F76" s="11"/>
      <c r="G76" s="11"/>
      <c r="H76" s="11">
        <v>150</v>
      </c>
      <c r="I76" s="11">
        <v>150</v>
      </c>
      <c r="J76" s="11">
        <v>150</v>
      </c>
      <c r="K76" s="11"/>
      <c r="L76" s="11"/>
      <c r="M76" s="11"/>
      <c r="N76" s="11"/>
      <c r="O76" s="11"/>
      <c r="P76" s="11"/>
      <c r="Q76" s="11"/>
      <c r="R76" s="11"/>
      <c r="S76" s="11"/>
      <c r="T76" s="11">
        <v>72</v>
      </c>
      <c r="U76" s="11"/>
      <c r="V76" s="11"/>
      <c r="W76" s="11"/>
      <c r="X76" s="11"/>
      <c r="Y76" s="11">
        <v>150</v>
      </c>
      <c r="Z76" s="17">
        <f>SUM(C76:Y76)</f>
        <v>672</v>
      </c>
      <c r="AA76" s="42"/>
    </row>
    <row r="77" spans="1:27" ht="13.8" x14ac:dyDescent="0.25">
      <c r="A77" s="43">
        <v>72</v>
      </c>
      <c r="B77" s="25" t="s">
        <v>207</v>
      </c>
      <c r="C77" s="11"/>
      <c r="D77" s="11"/>
      <c r="E77" s="11">
        <v>400</v>
      </c>
      <c r="F77" s="11"/>
      <c r="G77" s="11"/>
      <c r="H77" s="11">
        <v>150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v>120</v>
      </c>
      <c r="U77" s="11"/>
      <c r="V77" s="11"/>
      <c r="W77" s="11"/>
      <c r="X77" s="11"/>
      <c r="Y77" s="11"/>
      <c r="Z77" s="17">
        <f>SUM(C77:Y77)</f>
        <v>670</v>
      </c>
      <c r="AA77" s="42"/>
    </row>
    <row r="78" spans="1:27" ht="13.8" x14ac:dyDescent="0.25">
      <c r="A78" s="53">
        <v>73</v>
      </c>
      <c r="B78" s="25" t="s">
        <v>104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>
        <v>340</v>
      </c>
      <c r="N78" s="11"/>
      <c r="O78" s="11"/>
      <c r="P78" s="11"/>
      <c r="Q78" s="11">
        <v>300</v>
      </c>
      <c r="R78" s="11"/>
      <c r="S78" s="11"/>
      <c r="T78" s="11"/>
      <c r="U78" s="11"/>
      <c r="V78" s="11"/>
      <c r="W78" s="11"/>
      <c r="X78" s="11"/>
      <c r="Y78" s="11"/>
      <c r="Z78" s="17">
        <f>SUM(C78:Y78)</f>
        <v>640</v>
      </c>
      <c r="AA78" s="42"/>
    </row>
    <row r="79" spans="1:27" ht="13.8" x14ac:dyDescent="0.25">
      <c r="A79" s="43">
        <v>74</v>
      </c>
      <c r="B79" s="25" t="s">
        <v>62</v>
      </c>
      <c r="C79" s="11"/>
      <c r="D79" s="11"/>
      <c r="E79" s="11"/>
      <c r="F79" s="11"/>
      <c r="G79" s="11"/>
      <c r="H79" s="11">
        <v>150</v>
      </c>
      <c r="I79" s="11"/>
      <c r="J79" s="11">
        <v>100</v>
      </c>
      <c r="K79" s="11"/>
      <c r="L79" s="11"/>
      <c r="M79" s="11"/>
      <c r="N79" s="11"/>
      <c r="O79" s="11"/>
      <c r="P79" s="11">
        <v>330</v>
      </c>
      <c r="Q79" s="11"/>
      <c r="R79" s="11"/>
      <c r="S79" s="11"/>
      <c r="T79" s="11"/>
      <c r="U79" s="11"/>
      <c r="V79" s="11"/>
      <c r="W79" s="11"/>
      <c r="X79" s="11"/>
      <c r="Y79" s="11"/>
      <c r="Z79" s="17">
        <f>SUM(C79:Y79)</f>
        <v>580</v>
      </c>
      <c r="AA79" s="42"/>
    </row>
    <row r="80" spans="1:27" ht="13.8" x14ac:dyDescent="0.25">
      <c r="A80" s="43">
        <v>75</v>
      </c>
      <c r="B80" s="25" t="s">
        <v>61</v>
      </c>
      <c r="C80" s="11"/>
      <c r="D80" s="11"/>
      <c r="E80" s="11"/>
      <c r="F80" s="11"/>
      <c r="G80" s="11"/>
      <c r="H80" s="11">
        <v>100</v>
      </c>
      <c r="I80" s="11"/>
      <c r="J80" s="11">
        <v>300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7">
        <f>SUM(C80:Y80)</f>
        <v>400</v>
      </c>
      <c r="AA80" s="42"/>
    </row>
    <row r="81" spans="1:27" ht="13.8" x14ac:dyDescent="0.25">
      <c r="A81" s="53">
        <v>76</v>
      </c>
      <c r="B81" s="25" t="s">
        <v>203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>
        <v>340</v>
      </c>
      <c r="T81" s="11"/>
      <c r="U81" s="11"/>
      <c r="V81" s="11"/>
      <c r="W81" s="11"/>
      <c r="X81" s="11"/>
      <c r="Y81" s="11"/>
      <c r="Z81" s="17">
        <f>SUM(C81:Y81)</f>
        <v>340</v>
      </c>
      <c r="AA81" s="42"/>
    </row>
    <row r="82" spans="1:27" ht="13.8" x14ac:dyDescent="0.25">
      <c r="A82" s="43">
        <v>77</v>
      </c>
      <c r="B82" s="25" t="s">
        <v>206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>
        <v>338</v>
      </c>
      <c r="U82" s="11"/>
      <c r="V82" s="11"/>
      <c r="W82" s="11"/>
      <c r="X82" s="11"/>
      <c r="Y82" s="11"/>
      <c r="Z82" s="17">
        <f>SUM(C82:Y82)</f>
        <v>338</v>
      </c>
      <c r="AA82" s="42"/>
    </row>
    <row r="83" spans="1:27" ht="13.8" x14ac:dyDescent="0.25">
      <c r="A83" s="43">
        <v>78</v>
      </c>
      <c r="B83" s="25" t="s">
        <v>204</v>
      </c>
      <c r="C83" s="11"/>
      <c r="D83" s="11"/>
      <c r="E83" s="11"/>
      <c r="F83" s="11"/>
      <c r="G83" s="11"/>
      <c r="H83" s="11"/>
      <c r="I83" s="11">
        <v>100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>
        <v>210</v>
      </c>
      <c r="U83" s="11"/>
      <c r="V83" s="11"/>
      <c r="W83" s="11"/>
      <c r="X83" s="11"/>
      <c r="Y83" s="11"/>
      <c r="Z83" s="17">
        <f>SUM(C83:Y83)</f>
        <v>310</v>
      </c>
      <c r="AA83" s="42"/>
    </row>
    <row r="84" spans="1:27" ht="13.8" x14ac:dyDescent="0.25">
      <c r="A84" s="53">
        <v>79</v>
      </c>
      <c r="B84" s="25" t="s">
        <v>222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>
        <v>255</v>
      </c>
      <c r="T84" s="11"/>
      <c r="U84" s="11"/>
      <c r="V84" s="11"/>
      <c r="W84" s="11"/>
      <c r="X84" s="11"/>
      <c r="Y84" s="11"/>
      <c r="Z84" s="17">
        <f>SUM(C84:Y84)</f>
        <v>255</v>
      </c>
      <c r="AA84" s="42"/>
    </row>
    <row r="85" spans="1:27" ht="13.8" x14ac:dyDescent="0.25">
      <c r="A85" s="43">
        <v>80</v>
      </c>
      <c r="B85" s="25" t="s">
        <v>118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170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7">
        <f>SUM(C85:Y85)</f>
        <v>170</v>
      </c>
      <c r="AA85" s="42"/>
    </row>
    <row r="86" spans="1:27" ht="13.8" x14ac:dyDescent="0.25">
      <c r="A86" s="43">
        <v>81</v>
      </c>
      <c r="B86" s="25" t="s">
        <v>209</v>
      </c>
      <c r="C86" s="11"/>
      <c r="D86" s="11"/>
      <c r="E86" s="11"/>
      <c r="F86" s="11">
        <v>150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7">
        <f>SUM(C86:Y86)</f>
        <v>150</v>
      </c>
      <c r="AA86" s="42"/>
    </row>
    <row r="87" spans="1:27" ht="13.8" x14ac:dyDescent="0.25">
      <c r="A87" s="53">
        <v>82</v>
      </c>
      <c r="B87" s="25" t="s">
        <v>214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>
        <v>110</v>
      </c>
      <c r="U87" s="11"/>
      <c r="V87" s="11"/>
      <c r="W87" s="11"/>
      <c r="X87" s="11"/>
      <c r="Y87" s="11"/>
      <c r="Z87" s="17">
        <f>SUM(C87:Y87)</f>
        <v>110</v>
      </c>
      <c r="AA87" s="42"/>
    </row>
    <row r="88" spans="1:27" ht="13.8" x14ac:dyDescent="0.25">
      <c r="A88" s="43">
        <v>83</v>
      </c>
      <c r="B88" s="25" t="s">
        <v>230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>
        <v>88</v>
      </c>
      <c r="U88" s="11"/>
      <c r="V88" s="11"/>
      <c r="W88" s="11"/>
      <c r="X88" s="11"/>
      <c r="Y88" s="11"/>
      <c r="Z88" s="17">
        <f>SUM(C88:Y88)</f>
        <v>88</v>
      </c>
      <c r="AA88" s="42"/>
    </row>
    <row r="89" spans="1:27" ht="13.8" x14ac:dyDescent="0.25">
      <c r="A89" s="43">
        <v>84</v>
      </c>
      <c r="B89" s="25" t="s">
        <v>229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>
        <v>40</v>
      </c>
      <c r="Q89" s="11"/>
      <c r="R89" s="11"/>
      <c r="S89" s="11"/>
      <c r="T89" s="11">
        <v>20</v>
      </c>
      <c r="U89" s="11"/>
      <c r="V89" s="11"/>
      <c r="W89" s="11"/>
      <c r="X89" s="11"/>
      <c r="Y89" s="11"/>
      <c r="Z89" s="17">
        <f>SUM(D89:Y89)</f>
        <v>60</v>
      </c>
      <c r="AA89" s="42"/>
    </row>
    <row r="90" spans="1:27" ht="13.8" x14ac:dyDescent="0.25">
      <c r="A90" s="53">
        <v>85</v>
      </c>
      <c r="B90" s="25" t="s">
        <v>231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>
        <v>44</v>
      </c>
      <c r="U90" s="11"/>
      <c r="V90" s="11"/>
      <c r="W90" s="11"/>
      <c r="X90" s="11"/>
      <c r="Y90" s="11"/>
      <c r="Z90" s="17">
        <f>SUM(D90:Y90)</f>
        <v>44</v>
      </c>
      <c r="AA90" s="42"/>
    </row>
    <row r="91" spans="1:27" ht="13.8" x14ac:dyDescent="0.25">
      <c r="A91" s="43">
        <v>86</v>
      </c>
      <c r="B91" s="25" t="s">
        <v>228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>
        <v>24</v>
      </c>
      <c r="U91" s="11"/>
      <c r="V91" s="11"/>
      <c r="W91" s="11"/>
      <c r="X91" s="11"/>
      <c r="Y91" s="11"/>
      <c r="Z91" s="17">
        <f>SUM(C91:Y91)</f>
        <v>24</v>
      </c>
      <c r="AA91" s="42"/>
    </row>
    <row r="92" spans="1:27" ht="13.8" x14ac:dyDescent="0.25">
      <c r="A92" s="43">
        <v>87</v>
      </c>
      <c r="B92" s="25" t="s">
        <v>249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>
        <v>20</v>
      </c>
      <c r="Q92" s="11"/>
      <c r="R92" s="11"/>
      <c r="S92" s="11"/>
      <c r="T92" s="11"/>
      <c r="U92" s="11"/>
      <c r="V92" s="11"/>
      <c r="W92" s="11"/>
      <c r="X92" s="11"/>
      <c r="Y92" s="11"/>
      <c r="Z92" s="17">
        <f>SUM(C92:Y92)</f>
        <v>20</v>
      </c>
      <c r="AA92" s="42"/>
    </row>
    <row r="93" spans="1:27" ht="13.8" x14ac:dyDescent="0.25">
      <c r="A93" s="43" t="s">
        <v>318</v>
      </c>
      <c r="B93" s="25" t="s">
        <v>223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7">
        <f t="shared" ref="Z91:Z97" si="0">SUM(C93:Y93)</f>
        <v>0</v>
      </c>
      <c r="AA93" s="42"/>
    </row>
    <row r="94" spans="1:27" ht="13.8" x14ac:dyDescent="0.25">
      <c r="A94" s="43" t="s">
        <v>318</v>
      </c>
      <c r="B94" s="25" t="s">
        <v>224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7">
        <f t="shared" si="0"/>
        <v>0</v>
      </c>
      <c r="AA94" s="42"/>
    </row>
    <row r="95" spans="1:27" ht="13.8" x14ac:dyDescent="0.25">
      <c r="A95" s="43" t="s">
        <v>318</v>
      </c>
      <c r="B95" s="25" t="s">
        <v>226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7">
        <f t="shared" si="0"/>
        <v>0</v>
      </c>
      <c r="AA95" s="42"/>
    </row>
    <row r="96" spans="1:27" ht="13.8" x14ac:dyDescent="0.25">
      <c r="A96" s="43" t="s">
        <v>318</v>
      </c>
      <c r="B96" s="25" t="s">
        <v>225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7">
        <f t="shared" si="0"/>
        <v>0</v>
      </c>
      <c r="AA96" s="42"/>
    </row>
    <row r="97" spans="1:27" ht="13.8" x14ac:dyDescent="0.25">
      <c r="A97" s="43" t="s">
        <v>318</v>
      </c>
      <c r="B97" s="25" t="s">
        <v>227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7">
        <f t="shared" si="0"/>
        <v>0</v>
      </c>
      <c r="AA97" s="42"/>
    </row>
    <row r="98" spans="1:27" ht="13.8" x14ac:dyDescent="0.25">
      <c r="A98" s="43" t="s">
        <v>318</v>
      </c>
      <c r="B98" s="25" t="s">
        <v>234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7">
        <v>0</v>
      </c>
      <c r="AA98" s="42"/>
    </row>
    <row r="99" spans="1:27" ht="13.8" x14ac:dyDescent="0.25">
      <c r="A99" s="43" t="s">
        <v>318</v>
      </c>
      <c r="B99" s="25" t="s">
        <v>240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7">
        <f t="shared" ref="Z99:Z108" si="1">SUM(C99:Y99)</f>
        <v>0</v>
      </c>
      <c r="AA99" s="42"/>
    </row>
    <row r="100" spans="1:27" ht="13.8" x14ac:dyDescent="0.25">
      <c r="A100" s="43" t="s">
        <v>318</v>
      </c>
      <c r="B100" s="25" t="s">
        <v>241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7">
        <f t="shared" si="1"/>
        <v>0</v>
      </c>
      <c r="AA100" s="42"/>
    </row>
    <row r="101" spans="1:27" ht="13.8" x14ac:dyDescent="0.25">
      <c r="A101" s="43" t="s">
        <v>318</v>
      </c>
      <c r="B101" s="25" t="s">
        <v>242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7">
        <f t="shared" si="1"/>
        <v>0</v>
      </c>
      <c r="AA101" s="42"/>
    </row>
    <row r="102" spans="1:27" ht="13.8" x14ac:dyDescent="0.25">
      <c r="A102" s="43" t="s">
        <v>318</v>
      </c>
      <c r="B102" s="25" t="s">
        <v>243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7">
        <f t="shared" si="1"/>
        <v>0</v>
      </c>
      <c r="AA102" s="42"/>
    </row>
    <row r="103" spans="1:27" ht="13.8" x14ac:dyDescent="0.25">
      <c r="A103" s="43" t="s">
        <v>318</v>
      </c>
      <c r="B103" s="25" t="s">
        <v>244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7">
        <f t="shared" si="1"/>
        <v>0</v>
      </c>
      <c r="AA103" s="42"/>
    </row>
    <row r="104" spans="1:27" ht="13.8" x14ac:dyDescent="0.25">
      <c r="A104" s="43" t="s">
        <v>318</v>
      </c>
      <c r="B104" s="25" t="s">
        <v>245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7">
        <f t="shared" si="1"/>
        <v>0</v>
      </c>
      <c r="AA104" s="42"/>
    </row>
    <row r="105" spans="1:27" ht="13.8" x14ac:dyDescent="0.25">
      <c r="A105" s="43" t="s">
        <v>318</v>
      </c>
      <c r="B105" s="25" t="s">
        <v>246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7">
        <f t="shared" si="1"/>
        <v>0</v>
      </c>
      <c r="AA105" s="42"/>
    </row>
    <row r="106" spans="1:27" ht="13.8" x14ac:dyDescent="0.25">
      <c r="A106" s="43" t="s">
        <v>318</v>
      </c>
      <c r="B106" s="25" t="s">
        <v>247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7">
        <f t="shared" si="1"/>
        <v>0</v>
      </c>
      <c r="AA106" s="42"/>
    </row>
    <row r="107" spans="1:27" ht="13.8" x14ac:dyDescent="0.25">
      <c r="A107" s="43" t="s">
        <v>318</v>
      </c>
      <c r="B107" s="25" t="s">
        <v>248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7">
        <f t="shared" si="1"/>
        <v>0</v>
      </c>
      <c r="AA107" s="42"/>
    </row>
    <row r="108" spans="1:27" ht="13.8" x14ac:dyDescent="0.25">
      <c r="A108" s="43" t="s">
        <v>318</v>
      </c>
      <c r="B108" s="25" t="s">
        <v>250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7">
        <f t="shared" si="1"/>
        <v>0</v>
      </c>
      <c r="AA108" s="42"/>
    </row>
  </sheetData>
  <sortState ref="A6:AA92">
    <sortCondition descending="1" ref="Z6:Z92"/>
  </sortState>
  <mergeCells count="24"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Y4:Y5"/>
    <mergeCell ref="R4:R5"/>
    <mergeCell ref="S4:S5"/>
    <mergeCell ref="L4:L5"/>
    <mergeCell ref="M4:M5"/>
    <mergeCell ref="N4:N5"/>
    <mergeCell ref="O4:O5"/>
    <mergeCell ref="P4:P5"/>
    <mergeCell ref="Q4:Q5"/>
  </mergeCells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  <vt:lpstr>KUP!Print_Area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2019-11-28T13:47:37Z</cp:lastPrinted>
  <dcterms:created xsi:type="dcterms:W3CDTF">2011-09-05T22:22:28Z</dcterms:created>
  <dcterms:modified xsi:type="dcterms:W3CDTF">2019-12-12T10:41:11Z</dcterms:modified>
</cp:coreProperties>
</file>