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150" windowWidth="17235" windowHeight="793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62" i="1" l="1"/>
  <c r="D65" i="1"/>
  <c r="D61" i="1"/>
  <c r="D59" i="1"/>
  <c r="D64" i="1"/>
  <c r="D63" i="1"/>
  <c r="D60" i="1"/>
  <c r="D58" i="1"/>
  <c r="D57" i="1"/>
  <c r="D56" i="1" l="1"/>
  <c r="D66" i="1" s="1"/>
</calcChain>
</file>

<file path=xl/sharedStrings.xml><?xml version="1.0" encoding="utf-8"?>
<sst xmlns="http://schemas.openxmlformats.org/spreadsheetml/2006/main" count="337" uniqueCount="190">
  <si>
    <t>200m</t>
  </si>
  <si>
    <t>800m</t>
  </si>
  <si>
    <t>3000m</t>
  </si>
  <si>
    <t>High Jump</t>
  </si>
  <si>
    <t>Long Jump</t>
  </si>
  <si>
    <t>Javelin Throw</t>
  </si>
  <si>
    <t>Hammer Throw</t>
  </si>
  <si>
    <t>100m</t>
  </si>
  <si>
    <t>100m H</t>
  </si>
  <si>
    <t xml:space="preserve">800m </t>
  </si>
  <si>
    <t>3000m Steeple</t>
  </si>
  <si>
    <t>Shot Put</t>
  </si>
  <si>
    <t>GRE</t>
  </si>
  <si>
    <t>MDA</t>
  </si>
  <si>
    <t>ROU</t>
  </si>
  <si>
    <t>82.90</t>
  </si>
  <si>
    <t>ISR</t>
  </si>
  <si>
    <t>TUR</t>
  </si>
  <si>
    <t>CRO</t>
  </si>
  <si>
    <t>46.13</t>
  </si>
  <si>
    <t>7:57.57</t>
  </si>
  <si>
    <t>BUL</t>
  </si>
  <si>
    <t>2.24</t>
  </si>
  <si>
    <t>SRB</t>
  </si>
  <si>
    <t>8.09</t>
  </si>
  <si>
    <t>ALB</t>
  </si>
  <si>
    <t>7.98</t>
  </si>
  <si>
    <t>9:52.37</t>
  </si>
  <si>
    <t>6.66</t>
  </si>
  <si>
    <t>M</t>
  </si>
  <si>
    <t>F</t>
  </si>
  <si>
    <t>4x400 mixed relay</t>
  </si>
  <si>
    <t>20.86</t>
  </si>
  <si>
    <t>KOS</t>
  </si>
  <si>
    <t>1:48.09</t>
  </si>
  <si>
    <t>8:09.39</t>
  </si>
  <si>
    <t>21.20</t>
  </si>
  <si>
    <t>13.52</t>
  </si>
  <si>
    <t>9:57.37</t>
  </si>
  <si>
    <t>2:07.11</t>
  </si>
  <si>
    <t>2.23</t>
  </si>
  <si>
    <t>Coach</t>
  </si>
  <si>
    <t>Athlete</t>
  </si>
  <si>
    <t>#</t>
  </si>
  <si>
    <t>Athletes ROU:</t>
  </si>
  <si>
    <t>Athletes TUR:</t>
  </si>
  <si>
    <t>Athletes BUL:</t>
  </si>
  <si>
    <t>Athletes CRO:</t>
  </si>
  <si>
    <t>Athletes SRB:</t>
  </si>
  <si>
    <t>Athletes ISR:</t>
  </si>
  <si>
    <t>Athletes GRE:</t>
  </si>
  <si>
    <t>Athletes MDA:</t>
  </si>
  <si>
    <t>Athletes KOS:</t>
  </si>
  <si>
    <t>Athletes ALB:</t>
  </si>
  <si>
    <t>Combined events</t>
  </si>
  <si>
    <t>ARM</t>
  </si>
  <si>
    <t>Team Leader</t>
  </si>
  <si>
    <t>ABAF President</t>
  </si>
  <si>
    <t>guest</t>
  </si>
  <si>
    <t>MF President</t>
  </si>
  <si>
    <t>2:09.03</t>
  </si>
  <si>
    <t>Guests</t>
  </si>
  <si>
    <t>Sprints</t>
  </si>
  <si>
    <t>Jumps</t>
  </si>
  <si>
    <t>Non competing athlete</t>
  </si>
  <si>
    <t xml:space="preserve">Alexandru </t>
  </si>
  <si>
    <t>Terpezan</t>
  </si>
  <si>
    <t xml:space="preserve">Denis </t>
  </si>
  <si>
    <t>Dimitrov</t>
  </si>
  <si>
    <t xml:space="preserve">Musa </t>
  </si>
  <si>
    <t>Hajdari</t>
  </si>
  <si>
    <t xml:space="preserve">Cosmin </t>
  </si>
  <si>
    <t>Trofin</t>
  </si>
  <si>
    <t xml:space="preserve">Dino </t>
  </si>
  <si>
    <t>Bošnjak</t>
  </si>
  <si>
    <t>Donisan</t>
  </si>
  <si>
    <t>Dan Claudiu</t>
  </si>
  <si>
    <t xml:space="preserve">Cristian </t>
  </si>
  <si>
    <t>Staicu</t>
  </si>
  <si>
    <t xml:space="preserve">Izmir </t>
  </si>
  <si>
    <t>Smajlaj</t>
  </si>
  <si>
    <t>Andrian</t>
  </si>
  <si>
    <t>Novac</t>
  </si>
  <si>
    <t xml:space="preserve">Serghei </t>
  </si>
  <si>
    <t>Marghiev</t>
  </si>
  <si>
    <t xml:space="preserve">Özkan </t>
  </si>
  <si>
    <t>Baltaci</t>
  </si>
  <si>
    <t>Mateo</t>
  </si>
  <si>
    <t>Abdullah</t>
  </si>
  <si>
    <t>Tutunci</t>
  </si>
  <si>
    <t>Ružic</t>
  </si>
  <si>
    <t>Mardare</t>
  </si>
  <si>
    <t>Lăzărică</t>
  </si>
  <si>
    <t xml:space="preserve">Ivet </t>
  </si>
  <si>
    <t>Lalova-Collio</t>
  </si>
  <si>
    <t xml:space="preserve">Ioana Teodora </t>
  </si>
  <si>
    <t>Gheorghe</t>
  </si>
  <si>
    <t xml:space="preserve">Anamaria </t>
  </si>
  <si>
    <t>Nesteriuc</t>
  </si>
  <si>
    <t xml:space="preserve">Şevval </t>
  </si>
  <si>
    <t>Ayaz</t>
  </si>
  <si>
    <t xml:space="preserve">Marija </t>
  </si>
  <si>
    <t>Stambolic</t>
  </si>
  <si>
    <t>Kiriakopoulou</t>
  </si>
  <si>
    <t xml:space="preserve">Claudia </t>
  </si>
  <si>
    <t>Prisecaru</t>
  </si>
  <si>
    <t xml:space="preserve">Adva </t>
  </si>
  <si>
    <t>Cohen</t>
  </si>
  <si>
    <t xml:space="preserve">Angela </t>
  </si>
  <si>
    <t>Moroşanu</t>
  </si>
  <si>
    <t xml:space="preserve">Eda </t>
  </si>
  <si>
    <t>Tugsuz</t>
  </si>
  <si>
    <t xml:space="preserve">Sofia </t>
  </si>
  <si>
    <t>Ifantidou</t>
  </si>
  <si>
    <t xml:space="preserve">Radoslava </t>
  </si>
  <si>
    <t>Mavrodieva</t>
  </si>
  <si>
    <t xml:space="preserve">Emel </t>
  </si>
  <si>
    <t>Dereli</t>
  </si>
  <si>
    <t xml:space="preserve">Kristina </t>
  </si>
  <si>
    <t>Dudek</t>
  </si>
  <si>
    <t xml:space="preserve">Camelia Florina </t>
  </si>
  <si>
    <t>Gal</t>
  </si>
  <si>
    <t xml:space="preserve">Robert </t>
  </si>
  <si>
    <t>Emmiyan</t>
  </si>
  <si>
    <t xml:space="preserve">Ugur </t>
  </si>
  <si>
    <t>Kucuk</t>
  </si>
  <si>
    <t>Mihaela</t>
  </si>
  <si>
    <t xml:space="preserve">Melinte </t>
  </si>
  <si>
    <t xml:space="preserve"> Doinita-Luminita</t>
  </si>
  <si>
    <t xml:space="preserve"> Marius-Robert</t>
  </si>
  <si>
    <t>Linte</t>
  </si>
  <si>
    <t xml:space="preserve">Valentina </t>
  </si>
  <si>
    <t>Zhelyazkova</t>
  </si>
  <si>
    <t xml:space="preserve">Kyriakos </t>
  </si>
  <si>
    <t>Minas</t>
  </si>
  <si>
    <t xml:space="preserve">Kadir </t>
  </si>
  <si>
    <t>Ekinci</t>
  </si>
  <si>
    <t>Alexouli</t>
  </si>
  <si>
    <t>Laviniu Madalin</t>
  </si>
  <si>
    <t>Chis</t>
  </si>
  <si>
    <t>Mihai</t>
  </si>
  <si>
    <t>Koraini</t>
  </si>
  <si>
    <t>Chaido</t>
  </si>
  <si>
    <t>PB</t>
  </si>
  <si>
    <t>SB</t>
  </si>
  <si>
    <t>21.03</t>
  </si>
  <si>
    <t>1:47.4</t>
  </si>
  <si>
    <t>1:47.84</t>
  </si>
  <si>
    <t>46.51</t>
  </si>
  <si>
    <t>2.31</t>
  </si>
  <si>
    <t>2.20</t>
  </si>
  <si>
    <t>8.08</t>
  </si>
  <si>
    <t>84.43</t>
  </si>
  <si>
    <t>80.73</t>
  </si>
  <si>
    <t>78.72</t>
  </si>
  <si>
    <t>76.81</t>
  </si>
  <si>
    <t>76.84</t>
  </si>
  <si>
    <t>11.20</t>
  </si>
  <si>
    <t>2:05.35</t>
  </si>
  <si>
    <t>2:06.53</t>
  </si>
  <si>
    <t>13.13</t>
  </si>
  <si>
    <t>10:43.69</t>
  </si>
  <si>
    <t>54.22</t>
  </si>
  <si>
    <t>6.49</t>
  </si>
  <si>
    <t>18.60</t>
  </si>
  <si>
    <t>17.97</t>
  </si>
  <si>
    <t>65.20</t>
  </si>
  <si>
    <t>ABAF Gen. Sec.</t>
  </si>
  <si>
    <t>ABAF Vice Pres.</t>
  </si>
  <si>
    <t>Gyuliev</t>
  </si>
  <si>
    <t xml:space="preserve">Ramil </t>
  </si>
  <si>
    <t>Vestic</t>
  </si>
  <si>
    <t xml:space="preserve">Ivan </t>
  </si>
  <si>
    <t>Cintimar</t>
  </si>
  <si>
    <t xml:space="preserve">Fatih </t>
  </si>
  <si>
    <t>Puhaleva</t>
  </si>
  <si>
    <t xml:space="preserve">Galia </t>
  </si>
  <si>
    <t>Karamarinov</t>
  </si>
  <si>
    <t xml:space="preserve">Dobromir </t>
  </si>
  <si>
    <t>Head od Delegation</t>
  </si>
  <si>
    <t>Team coordinator</t>
  </si>
  <si>
    <t>Guest</t>
  </si>
  <si>
    <t>Physiotherapist</t>
  </si>
  <si>
    <t>Athletes MEN</t>
  </si>
  <si>
    <t>Athletes WOMEN</t>
  </si>
  <si>
    <t>Team Officials</t>
  </si>
  <si>
    <t>Summary athletes per nation</t>
  </si>
  <si>
    <t>Total:</t>
  </si>
  <si>
    <t>Throws</t>
  </si>
  <si>
    <t>Balkan Team for the International match in Minsk BLR, 22 June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</si>
</sst>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4" fillId="0" borderId="0"/>
    <xf numFmtId="0" fontId="3" fillId="0" borderId="0"/>
  </cellStyleXfs>
  <cellXfs count="67">
    <xf numFmtId="0" fontId="0" fillId="0" borderId="0" xfId="0"/>
    <xf numFmtId="0" fontId="0" fillId="0" borderId="0" xfId="0" applyFont="1"/>
    <xf numFmtId="0" fontId="2" fillId="0" borderId="0" xfId="0" applyFont="1" applyAlignment="1">
      <alignment vertical="top"/>
    </xf>
    <xf numFmtId="0" fontId="0" fillId="0" borderId="0" xfId="0" applyFont="1" applyFill="1"/>
    <xf numFmtId="0" fontId="0" fillId="0" borderId="0" xfId="0" applyFont="1" applyFill="1" applyAlignment="1">
      <alignment horizontal="center"/>
    </xf>
    <xf numFmtId="0" fontId="0" fillId="0" borderId="0" xfId="0" applyFont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vertical="top"/>
    </xf>
    <xf numFmtId="0" fontId="0" fillId="0" borderId="0" xfId="0" applyFont="1" applyFill="1" applyBorder="1" applyAlignment="1">
      <alignment horizontal="right" vertical="center"/>
    </xf>
    <xf numFmtId="1" fontId="0" fillId="0" borderId="0" xfId="0" applyNumberFormat="1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vertical="center"/>
    </xf>
    <xf numFmtId="49" fontId="0" fillId="0" borderId="0" xfId="0" applyNumberFormat="1" applyFont="1" applyFill="1" applyBorder="1" applyAlignment="1">
      <alignment horizontal="center" vertical="center"/>
    </xf>
    <xf numFmtId="1" fontId="0" fillId="0" borderId="0" xfId="0" applyNumberFormat="1" applyFont="1" applyBorder="1" applyAlignment="1">
      <alignment horizontal="center" vertical="center"/>
    </xf>
    <xf numFmtId="0" fontId="0" fillId="0" borderId="0" xfId="0" applyFont="1"/>
    <xf numFmtId="0" fontId="0" fillId="0" borderId="0" xfId="0" applyFont="1" applyFill="1" applyAlignment="1">
      <alignment horizontal="center"/>
    </xf>
    <xf numFmtId="0" fontId="0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left" vertical="center"/>
    </xf>
    <xf numFmtId="0" fontId="0" fillId="4" borderId="1" xfId="1" applyFont="1" applyFill="1" applyBorder="1" applyAlignment="1">
      <alignment horizontal="left" vertical="center"/>
    </xf>
    <xf numFmtId="0" fontId="0" fillId="0" borderId="1" xfId="0" applyFont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0" fontId="0" fillId="0" borderId="6" xfId="0" applyFont="1" applyFill="1" applyBorder="1" applyAlignment="1">
      <alignment horizontal="right" vertical="center"/>
    </xf>
    <xf numFmtId="1" fontId="0" fillId="0" borderId="9" xfId="0" applyNumberFormat="1" applyFont="1" applyFill="1" applyBorder="1" applyAlignment="1">
      <alignment horizontal="center" vertical="center"/>
    </xf>
    <xf numFmtId="1" fontId="0" fillId="0" borderId="10" xfId="0" applyNumberFormat="1" applyFont="1" applyFill="1" applyBorder="1" applyAlignment="1">
      <alignment horizontal="center" vertical="center"/>
    </xf>
    <xf numFmtId="0" fontId="0" fillId="0" borderId="3" xfId="0" applyFont="1" applyFill="1" applyBorder="1" applyAlignment="1">
      <alignment vertical="center" wrapText="1"/>
    </xf>
    <xf numFmtId="0" fontId="6" fillId="0" borderId="4" xfId="0" applyFont="1" applyBorder="1" applyAlignment="1">
      <alignment horizontal="right"/>
    </xf>
    <xf numFmtId="1" fontId="6" fillId="0" borderId="5" xfId="0" applyNumberFormat="1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/>
    </xf>
    <xf numFmtId="49" fontId="0" fillId="0" borderId="1" xfId="0" applyNumberFormat="1" applyFont="1" applyFill="1" applyBorder="1" applyAlignment="1">
      <alignment horizontal="left" vertical="center"/>
    </xf>
    <xf numFmtId="49" fontId="0" fillId="0" borderId="3" xfId="0" applyNumberFormat="1" applyFont="1" applyFill="1" applyBorder="1" applyAlignment="1">
      <alignment horizontal="center" vertical="center"/>
    </xf>
    <xf numFmtId="49" fontId="0" fillId="0" borderId="7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7" fillId="0" borderId="3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left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0" xfId="0" applyFont="1" applyAlignment="1">
      <alignment vertical="top"/>
    </xf>
    <xf numFmtId="0" fontId="0" fillId="0" borderId="0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1" fontId="0" fillId="0" borderId="1" xfId="0" applyNumberFormat="1" applyFont="1" applyFill="1" applyBorder="1" applyAlignment="1">
      <alignment horizontal="center" vertical="center"/>
    </xf>
    <xf numFmtId="1" fontId="0" fillId="0" borderId="1" xfId="0" applyNumberFormat="1" applyFont="1" applyFill="1" applyBorder="1" applyAlignment="1">
      <alignment horizontal="left" vertical="center"/>
    </xf>
    <xf numFmtId="49" fontId="0" fillId="0" borderId="1" xfId="0" applyNumberFormat="1" applyFont="1" applyFill="1" applyBorder="1" applyAlignment="1">
      <alignment vertical="center"/>
    </xf>
    <xf numFmtId="0" fontId="0" fillId="4" borderId="1" xfId="0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0" fontId="0" fillId="5" borderId="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0" fillId="4" borderId="1" xfId="1" applyFont="1" applyFill="1" applyBorder="1" applyAlignment="1">
      <alignment horizontal="center" vertical="center"/>
    </xf>
    <xf numFmtId="0" fontId="0" fillId="0" borderId="1" xfId="2" applyFont="1" applyFill="1" applyBorder="1" applyAlignment="1">
      <alignment horizontal="center" vertical="center"/>
    </xf>
    <xf numFmtId="0" fontId="0" fillId="0" borderId="1" xfId="2" applyFont="1" applyFill="1" applyBorder="1" applyAlignment="1">
      <alignment horizontal="left" vertical="center"/>
    </xf>
    <xf numFmtId="0" fontId="0" fillId="4" borderId="1" xfId="0" applyFont="1" applyFill="1" applyBorder="1" applyAlignment="1">
      <alignment horizontal="left" vertical="center"/>
    </xf>
    <xf numFmtId="0" fontId="0" fillId="0" borderId="1" xfId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</cellXfs>
  <cellStyles count="3">
    <cellStyle name="Normal" xfId="0" builtinId="0"/>
    <cellStyle name="Normal 3" xfId="2"/>
    <cellStyle name="Normal 4" xfId="1"/>
  </cellStyles>
  <dxfs count="0"/>
  <tableStyles count="0" defaultTableStyle="TableStyleMedium2" defaultPivotStyle="PivotStyleLight16"/>
  <colors>
    <mruColors>
      <color rgb="FFFF99FF"/>
      <color rgb="FFFFFF66"/>
      <color rgb="FFFFFF99"/>
      <color rgb="FFCCFF99"/>
      <color rgb="FFFF3300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9"/>
  <sheetViews>
    <sheetView tabSelected="1" topLeftCell="A22" workbookViewId="0">
      <selection activeCell="G1" sqref="G1"/>
    </sheetView>
  </sheetViews>
  <sheetFormatPr defaultColWidth="9.140625" defaultRowHeight="15" x14ac:dyDescent="0.25"/>
  <cols>
    <col min="1" max="1" width="5.7109375" style="5" customWidth="1"/>
    <col min="2" max="2" width="16.28515625" style="1" customWidth="1"/>
    <col min="3" max="3" width="20" style="1" customWidth="1"/>
    <col min="4" max="4" width="8.5703125" style="1" customWidth="1"/>
    <col min="5" max="5" width="17.85546875" style="1" customWidth="1"/>
    <col min="6" max="6" width="19.7109375" style="1" customWidth="1"/>
    <col min="7" max="7" width="9.140625" style="1"/>
    <col min="8" max="9" width="9.7109375" style="1" customWidth="1"/>
    <col min="10" max="16384" width="9.140625" style="1"/>
  </cols>
  <sheetData>
    <row r="1" spans="1:9" ht="18.75" x14ac:dyDescent="0.25">
      <c r="B1" s="6" t="s">
        <v>189</v>
      </c>
      <c r="C1" s="3"/>
      <c r="D1" s="4"/>
      <c r="E1" s="4"/>
      <c r="G1" s="4"/>
      <c r="H1" s="4"/>
    </row>
    <row r="2" spans="1:9" ht="9.9499999999999993" customHeight="1" x14ac:dyDescent="0.25"/>
    <row r="3" spans="1:9" ht="18" customHeight="1" x14ac:dyDescent="0.25">
      <c r="A3" s="17" t="s">
        <v>43</v>
      </c>
      <c r="B3" s="65" t="s">
        <v>183</v>
      </c>
      <c r="C3" s="66"/>
      <c r="D3" s="66"/>
      <c r="E3" s="66"/>
      <c r="F3" s="66"/>
      <c r="G3" s="66"/>
      <c r="H3" s="28" t="s">
        <v>143</v>
      </c>
      <c r="I3" s="28" t="s">
        <v>144</v>
      </c>
    </row>
    <row r="4" spans="1:9" s="2" customFormat="1" ht="18" customHeight="1" x14ac:dyDescent="0.25">
      <c r="A4" s="17">
        <v>1</v>
      </c>
      <c r="B4" s="7" t="s">
        <v>42</v>
      </c>
      <c r="C4" s="29" t="s">
        <v>0</v>
      </c>
      <c r="D4" s="30" t="s">
        <v>29</v>
      </c>
      <c r="E4" s="31" t="s">
        <v>66</v>
      </c>
      <c r="F4" s="32" t="s">
        <v>65</v>
      </c>
      <c r="G4" s="33" t="s">
        <v>14</v>
      </c>
      <c r="H4" s="34" t="s">
        <v>32</v>
      </c>
      <c r="I4" s="34" t="s">
        <v>32</v>
      </c>
    </row>
    <row r="5" spans="1:9" s="2" customFormat="1" ht="18" customHeight="1" x14ac:dyDescent="0.25">
      <c r="A5" s="17">
        <v>2</v>
      </c>
      <c r="B5" s="7" t="s">
        <v>42</v>
      </c>
      <c r="C5" s="30" t="s">
        <v>0</v>
      </c>
      <c r="D5" s="30" t="s">
        <v>29</v>
      </c>
      <c r="E5" s="31" t="s">
        <v>68</v>
      </c>
      <c r="F5" s="32" t="s">
        <v>67</v>
      </c>
      <c r="G5" s="33" t="s">
        <v>21</v>
      </c>
      <c r="H5" s="35" t="s">
        <v>145</v>
      </c>
      <c r="I5" s="35" t="s">
        <v>36</v>
      </c>
    </row>
    <row r="6" spans="1:9" s="2" customFormat="1" ht="18" customHeight="1" x14ac:dyDescent="0.25">
      <c r="A6" s="17">
        <v>3</v>
      </c>
      <c r="B6" s="7" t="s">
        <v>42</v>
      </c>
      <c r="C6" s="30" t="s">
        <v>1</v>
      </c>
      <c r="D6" s="36" t="s">
        <v>29</v>
      </c>
      <c r="E6" s="37" t="s">
        <v>70</v>
      </c>
      <c r="F6" s="37" t="s">
        <v>69</v>
      </c>
      <c r="G6" s="38" t="s">
        <v>33</v>
      </c>
      <c r="H6" s="39" t="s">
        <v>146</v>
      </c>
      <c r="I6" s="36" t="s">
        <v>34</v>
      </c>
    </row>
    <row r="7" spans="1:9" s="2" customFormat="1" ht="18" customHeight="1" x14ac:dyDescent="0.25">
      <c r="A7" s="17">
        <v>4</v>
      </c>
      <c r="B7" s="7" t="s">
        <v>42</v>
      </c>
      <c r="C7" s="29" t="s">
        <v>1</v>
      </c>
      <c r="D7" s="29" t="s">
        <v>29</v>
      </c>
      <c r="E7" s="40" t="s">
        <v>72</v>
      </c>
      <c r="F7" s="32" t="s">
        <v>71</v>
      </c>
      <c r="G7" s="33" t="s">
        <v>14</v>
      </c>
      <c r="H7" s="35" t="s">
        <v>147</v>
      </c>
      <c r="I7" s="35" t="s">
        <v>147</v>
      </c>
    </row>
    <row r="8" spans="1:9" s="2" customFormat="1" ht="18" customHeight="1" x14ac:dyDescent="0.25">
      <c r="A8" s="17">
        <v>5</v>
      </c>
      <c r="B8" s="7" t="s">
        <v>42</v>
      </c>
      <c r="C8" s="29" t="s">
        <v>2</v>
      </c>
      <c r="D8" s="29" t="s">
        <v>29</v>
      </c>
      <c r="E8" s="40" t="s">
        <v>74</v>
      </c>
      <c r="F8" s="32" t="s">
        <v>73</v>
      </c>
      <c r="G8" s="33" t="s">
        <v>18</v>
      </c>
      <c r="H8" s="35" t="s">
        <v>20</v>
      </c>
      <c r="I8" s="35" t="s">
        <v>20</v>
      </c>
    </row>
    <row r="9" spans="1:9" s="2" customFormat="1" ht="18" customHeight="1" x14ac:dyDescent="0.25">
      <c r="A9" s="17">
        <v>6</v>
      </c>
      <c r="B9" s="7" t="s">
        <v>42</v>
      </c>
      <c r="C9" s="30" t="s">
        <v>2</v>
      </c>
      <c r="D9" s="30" t="s">
        <v>29</v>
      </c>
      <c r="E9" s="31" t="s">
        <v>139</v>
      </c>
      <c r="F9" s="31" t="s">
        <v>138</v>
      </c>
      <c r="G9" s="41" t="s">
        <v>14</v>
      </c>
      <c r="H9" s="35" t="s">
        <v>35</v>
      </c>
      <c r="I9" s="30"/>
    </row>
    <row r="10" spans="1:9" s="2" customFormat="1" ht="18" customHeight="1" x14ac:dyDescent="0.25">
      <c r="A10" s="17">
        <v>7</v>
      </c>
      <c r="B10" s="7" t="s">
        <v>42</v>
      </c>
      <c r="C10" s="30" t="s">
        <v>31</v>
      </c>
      <c r="D10" s="30" t="s">
        <v>29</v>
      </c>
      <c r="E10" s="31" t="s">
        <v>89</v>
      </c>
      <c r="F10" s="32" t="s">
        <v>88</v>
      </c>
      <c r="G10" s="33" t="s">
        <v>17</v>
      </c>
      <c r="H10" s="30">
        <v>47.57</v>
      </c>
      <c r="I10" s="30">
        <v>47.58</v>
      </c>
    </row>
    <row r="11" spans="1:9" s="2" customFormat="1" ht="18" customHeight="1" x14ac:dyDescent="0.25">
      <c r="A11" s="17">
        <v>8</v>
      </c>
      <c r="B11" s="7" t="s">
        <v>42</v>
      </c>
      <c r="C11" s="30" t="s">
        <v>31</v>
      </c>
      <c r="D11" s="30" t="s">
        <v>29</v>
      </c>
      <c r="E11" s="31" t="s">
        <v>90</v>
      </c>
      <c r="F11" s="32" t="s">
        <v>87</v>
      </c>
      <c r="G11" s="33" t="s">
        <v>18</v>
      </c>
      <c r="H11" s="35" t="s">
        <v>19</v>
      </c>
      <c r="I11" s="35" t="s">
        <v>148</v>
      </c>
    </row>
    <row r="12" spans="1:9" s="2" customFormat="1" ht="18" customHeight="1" x14ac:dyDescent="0.25">
      <c r="A12" s="17">
        <v>9</v>
      </c>
      <c r="B12" s="7" t="s">
        <v>42</v>
      </c>
      <c r="C12" s="29" t="s">
        <v>3</v>
      </c>
      <c r="D12" s="30" t="s">
        <v>29</v>
      </c>
      <c r="E12" s="31" t="s">
        <v>75</v>
      </c>
      <c r="F12" s="31" t="s">
        <v>140</v>
      </c>
      <c r="G12" s="41" t="s">
        <v>14</v>
      </c>
      <c r="H12" s="35" t="s">
        <v>149</v>
      </c>
      <c r="I12" s="35" t="s">
        <v>40</v>
      </c>
    </row>
    <row r="13" spans="1:9" s="2" customFormat="1" ht="18" customHeight="1" x14ac:dyDescent="0.25">
      <c r="A13" s="17">
        <v>10</v>
      </c>
      <c r="B13" s="7" t="s">
        <v>42</v>
      </c>
      <c r="C13" s="30" t="s">
        <v>3</v>
      </c>
      <c r="D13" s="30" t="s">
        <v>29</v>
      </c>
      <c r="E13" s="31" t="s">
        <v>92</v>
      </c>
      <c r="F13" s="32" t="s">
        <v>76</v>
      </c>
      <c r="G13" s="33" t="s">
        <v>14</v>
      </c>
      <c r="H13" s="35" t="s">
        <v>22</v>
      </c>
      <c r="I13" s="35" t="s">
        <v>150</v>
      </c>
    </row>
    <row r="14" spans="1:9" s="2" customFormat="1" ht="18" customHeight="1" x14ac:dyDescent="0.25">
      <c r="A14" s="17">
        <v>11</v>
      </c>
      <c r="B14" s="7" t="s">
        <v>42</v>
      </c>
      <c r="C14" s="30" t="s">
        <v>4</v>
      </c>
      <c r="D14" s="30" t="s">
        <v>29</v>
      </c>
      <c r="E14" s="31" t="s">
        <v>80</v>
      </c>
      <c r="F14" s="32" t="s">
        <v>79</v>
      </c>
      <c r="G14" s="33" t="s">
        <v>25</v>
      </c>
      <c r="H14" s="35" t="s">
        <v>151</v>
      </c>
      <c r="I14" s="35" t="s">
        <v>26</v>
      </c>
    </row>
    <row r="15" spans="1:9" s="2" customFormat="1" ht="18" customHeight="1" x14ac:dyDescent="0.25">
      <c r="A15" s="17">
        <v>12</v>
      </c>
      <c r="B15" s="7" t="s">
        <v>42</v>
      </c>
      <c r="C15" s="29" t="s">
        <v>4</v>
      </c>
      <c r="D15" s="29" t="s">
        <v>29</v>
      </c>
      <c r="E15" s="40" t="s">
        <v>78</v>
      </c>
      <c r="F15" s="32" t="s">
        <v>77</v>
      </c>
      <c r="G15" s="33" t="s">
        <v>14</v>
      </c>
      <c r="H15" s="35" t="s">
        <v>24</v>
      </c>
      <c r="I15" s="35" t="s">
        <v>24</v>
      </c>
    </row>
    <row r="16" spans="1:9" s="2" customFormat="1" ht="18" customHeight="1" x14ac:dyDescent="0.25">
      <c r="A16" s="17">
        <v>13</v>
      </c>
      <c r="B16" s="7" t="s">
        <v>42</v>
      </c>
      <c r="C16" s="29" t="s">
        <v>5</v>
      </c>
      <c r="D16" s="29" t="s">
        <v>29</v>
      </c>
      <c r="E16" s="40" t="s">
        <v>91</v>
      </c>
      <c r="F16" s="32" t="s">
        <v>81</v>
      </c>
      <c r="G16" s="33" t="s">
        <v>13</v>
      </c>
      <c r="H16" s="35" t="s">
        <v>152</v>
      </c>
      <c r="I16" s="35" t="s">
        <v>152</v>
      </c>
    </row>
    <row r="17" spans="1:9" s="2" customFormat="1" ht="18" customHeight="1" x14ac:dyDescent="0.25">
      <c r="A17" s="17">
        <v>14</v>
      </c>
      <c r="B17" s="7" t="s">
        <v>42</v>
      </c>
      <c r="C17" s="30" t="s">
        <v>5</v>
      </c>
      <c r="D17" s="30" t="s">
        <v>29</v>
      </c>
      <c r="E17" s="31" t="s">
        <v>82</v>
      </c>
      <c r="F17" s="32" t="s">
        <v>65</v>
      </c>
      <c r="G17" s="33" t="s">
        <v>14</v>
      </c>
      <c r="H17" s="35" t="s">
        <v>15</v>
      </c>
      <c r="I17" s="35" t="s">
        <v>153</v>
      </c>
    </row>
    <row r="18" spans="1:9" s="2" customFormat="1" ht="18" customHeight="1" x14ac:dyDescent="0.25">
      <c r="A18" s="17">
        <v>15</v>
      </c>
      <c r="B18" s="7" t="s">
        <v>42</v>
      </c>
      <c r="C18" s="29" t="s">
        <v>6</v>
      </c>
      <c r="D18" s="29" t="s">
        <v>29</v>
      </c>
      <c r="E18" s="40" t="s">
        <v>84</v>
      </c>
      <c r="F18" s="32" t="s">
        <v>83</v>
      </c>
      <c r="G18" s="33" t="s">
        <v>13</v>
      </c>
      <c r="H18" s="35" t="s">
        <v>154</v>
      </c>
      <c r="I18" s="35" t="s">
        <v>155</v>
      </c>
    </row>
    <row r="19" spans="1:9" s="2" customFormat="1" ht="18" customHeight="1" x14ac:dyDescent="0.25">
      <c r="A19" s="17">
        <v>16</v>
      </c>
      <c r="B19" s="30" t="s">
        <v>42</v>
      </c>
      <c r="C19" s="30" t="s">
        <v>6</v>
      </c>
      <c r="D19" s="30" t="s">
        <v>29</v>
      </c>
      <c r="E19" s="31" t="s">
        <v>86</v>
      </c>
      <c r="F19" s="32" t="s">
        <v>85</v>
      </c>
      <c r="G19" s="33" t="s">
        <v>17</v>
      </c>
      <c r="H19" s="35" t="s">
        <v>156</v>
      </c>
      <c r="I19" s="35" t="s">
        <v>156</v>
      </c>
    </row>
    <row r="20" spans="1:9" s="2" customFormat="1" ht="9.9499999999999993" customHeight="1" x14ac:dyDescent="0.25">
      <c r="A20" s="17"/>
      <c r="B20" s="42"/>
      <c r="C20" s="43"/>
      <c r="D20" s="43"/>
      <c r="E20" s="43"/>
      <c r="F20" s="12"/>
      <c r="G20" s="13"/>
      <c r="H20" s="13"/>
      <c r="I20" s="42"/>
    </row>
    <row r="21" spans="1:9" s="2" customFormat="1" ht="18" customHeight="1" x14ac:dyDescent="0.25">
      <c r="A21" s="17" t="s">
        <v>43</v>
      </c>
      <c r="B21" s="62" t="s">
        <v>184</v>
      </c>
      <c r="C21" s="63"/>
      <c r="D21" s="63"/>
      <c r="E21" s="63"/>
      <c r="F21" s="63"/>
      <c r="G21" s="64"/>
      <c r="H21" s="44" t="s">
        <v>143</v>
      </c>
      <c r="I21" s="44" t="s">
        <v>144</v>
      </c>
    </row>
    <row r="22" spans="1:9" s="2" customFormat="1" ht="18" customHeight="1" x14ac:dyDescent="0.25">
      <c r="A22" s="17">
        <v>1</v>
      </c>
      <c r="B22" s="7" t="s">
        <v>42</v>
      </c>
      <c r="C22" s="30" t="s">
        <v>7</v>
      </c>
      <c r="D22" s="45" t="s">
        <v>30</v>
      </c>
      <c r="E22" s="46" t="s">
        <v>94</v>
      </c>
      <c r="F22" s="47" t="s">
        <v>93</v>
      </c>
      <c r="G22" s="33" t="s">
        <v>21</v>
      </c>
      <c r="H22" s="7">
        <v>10.77</v>
      </c>
      <c r="I22" s="35" t="s">
        <v>157</v>
      </c>
    </row>
    <row r="23" spans="1:9" s="2" customFormat="1" ht="18" customHeight="1" x14ac:dyDescent="0.25">
      <c r="A23" s="17">
        <v>2</v>
      </c>
      <c r="B23" s="7" t="s">
        <v>42</v>
      </c>
      <c r="C23" s="48" t="s">
        <v>7</v>
      </c>
      <c r="D23" s="45" t="s">
        <v>30</v>
      </c>
      <c r="E23" s="46" t="s">
        <v>96</v>
      </c>
      <c r="F23" s="31" t="s">
        <v>95</v>
      </c>
      <c r="G23" s="41" t="s">
        <v>14</v>
      </c>
      <c r="H23" s="7">
        <v>11.71</v>
      </c>
      <c r="I23" s="30">
        <v>11.71</v>
      </c>
    </row>
    <row r="24" spans="1:9" s="2" customFormat="1" ht="18" customHeight="1" x14ac:dyDescent="0.25">
      <c r="A24" s="17">
        <v>3</v>
      </c>
      <c r="B24" s="7" t="s">
        <v>42</v>
      </c>
      <c r="C24" s="30" t="s">
        <v>9</v>
      </c>
      <c r="D24" s="45" t="s">
        <v>30</v>
      </c>
      <c r="E24" s="46" t="s">
        <v>103</v>
      </c>
      <c r="F24" s="31" t="s">
        <v>141</v>
      </c>
      <c r="G24" s="41" t="s">
        <v>12</v>
      </c>
      <c r="H24" s="49" t="s">
        <v>158</v>
      </c>
      <c r="I24" s="30" t="s">
        <v>39</v>
      </c>
    </row>
    <row r="25" spans="1:9" s="2" customFormat="1" ht="18" customHeight="1" x14ac:dyDescent="0.25">
      <c r="A25" s="17">
        <v>4</v>
      </c>
      <c r="B25" s="7" t="s">
        <v>42</v>
      </c>
      <c r="C25" s="30" t="s">
        <v>9</v>
      </c>
      <c r="D25" s="45" t="s">
        <v>30</v>
      </c>
      <c r="E25" s="46" t="s">
        <v>102</v>
      </c>
      <c r="F25" s="47" t="s">
        <v>101</v>
      </c>
      <c r="G25" s="33" t="s">
        <v>23</v>
      </c>
      <c r="H25" s="49" t="s">
        <v>159</v>
      </c>
      <c r="I25" s="35" t="s">
        <v>60</v>
      </c>
    </row>
    <row r="26" spans="1:9" s="2" customFormat="1" ht="18" customHeight="1" x14ac:dyDescent="0.25">
      <c r="A26" s="17">
        <v>5</v>
      </c>
      <c r="B26" s="7" t="s">
        <v>42</v>
      </c>
      <c r="C26" s="30" t="s">
        <v>8</v>
      </c>
      <c r="D26" s="45" t="s">
        <v>30</v>
      </c>
      <c r="E26" s="46" t="s">
        <v>100</v>
      </c>
      <c r="F26" s="31" t="s">
        <v>99</v>
      </c>
      <c r="G26" s="41" t="s">
        <v>17</v>
      </c>
      <c r="H26" s="7">
        <v>13.52</v>
      </c>
      <c r="I26" s="30" t="s">
        <v>37</v>
      </c>
    </row>
    <row r="27" spans="1:9" s="2" customFormat="1" ht="18" customHeight="1" x14ac:dyDescent="0.25">
      <c r="A27" s="17">
        <v>6</v>
      </c>
      <c r="B27" s="7" t="s">
        <v>42</v>
      </c>
      <c r="C27" s="30" t="s">
        <v>8</v>
      </c>
      <c r="D27" s="45" t="s">
        <v>30</v>
      </c>
      <c r="E27" s="46" t="s">
        <v>98</v>
      </c>
      <c r="F27" s="47" t="s">
        <v>97</v>
      </c>
      <c r="G27" s="33" t="s">
        <v>14</v>
      </c>
      <c r="H27" s="7">
        <v>13.13</v>
      </c>
      <c r="I27" s="35" t="s">
        <v>160</v>
      </c>
    </row>
    <row r="28" spans="1:9" s="2" customFormat="1" ht="18" customHeight="1" x14ac:dyDescent="0.25">
      <c r="A28" s="17">
        <v>7</v>
      </c>
      <c r="B28" s="7" t="s">
        <v>42</v>
      </c>
      <c r="C28" s="30" t="s">
        <v>10</v>
      </c>
      <c r="D28" s="45" t="s">
        <v>30</v>
      </c>
      <c r="E28" s="46" t="s">
        <v>107</v>
      </c>
      <c r="F28" s="47" t="s">
        <v>106</v>
      </c>
      <c r="G28" s="33" t="s">
        <v>16</v>
      </c>
      <c r="H28" s="49" t="s">
        <v>27</v>
      </c>
      <c r="I28" s="35" t="s">
        <v>27</v>
      </c>
    </row>
    <row r="29" spans="1:9" s="2" customFormat="1" ht="18" customHeight="1" x14ac:dyDescent="0.25">
      <c r="A29" s="17">
        <v>8</v>
      </c>
      <c r="B29" s="7" t="s">
        <v>42</v>
      </c>
      <c r="C29" s="30" t="s">
        <v>10</v>
      </c>
      <c r="D29" s="30" t="s">
        <v>30</v>
      </c>
      <c r="E29" s="31" t="s">
        <v>105</v>
      </c>
      <c r="F29" s="31" t="s">
        <v>104</v>
      </c>
      <c r="G29" s="41" t="s">
        <v>14</v>
      </c>
      <c r="H29" s="49" t="s">
        <v>38</v>
      </c>
      <c r="I29" s="35" t="s">
        <v>161</v>
      </c>
    </row>
    <row r="30" spans="1:9" s="2" customFormat="1" ht="18" customHeight="1" x14ac:dyDescent="0.25">
      <c r="A30" s="17">
        <v>9</v>
      </c>
      <c r="B30" s="7" t="s">
        <v>42</v>
      </c>
      <c r="C30" s="30" t="s">
        <v>31</v>
      </c>
      <c r="D30" s="30" t="s">
        <v>30</v>
      </c>
      <c r="E30" s="31" t="s">
        <v>121</v>
      </c>
      <c r="F30" s="31" t="s">
        <v>120</v>
      </c>
      <c r="G30" s="41" t="s">
        <v>14</v>
      </c>
      <c r="H30" s="7">
        <v>52.68</v>
      </c>
      <c r="I30" s="30">
        <v>55.28</v>
      </c>
    </row>
    <row r="31" spans="1:9" s="2" customFormat="1" ht="18" customHeight="1" x14ac:dyDescent="0.25">
      <c r="A31" s="17">
        <v>10</v>
      </c>
      <c r="B31" s="7" t="s">
        <v>42</v>
      </c>
      <c r="C31" s="30" t="s">
        <v>31</v>
      </c>
      <c r="D31" s="45" t="s">
        <v>30</v>
      </c>
      <c r="E31" s="46" t="s">
        <v>119</v>
      </c>
      <c r="F31" s="47" t="s">
        <v>118</v>
      </c>
      <c r="G31" s="33" t="s">
        <v>18</v>
      </c>
      <c r="H31" s="7">
        <v>53.59</v>
      </c>
      <c r="I31" s="35" t="s">
        <v>162</v>
      </c>
    </row>
    <row r="32" spans="1:9" s="2" customFormat="1" ht="18" customHeight="1" x14ac:dyDescent="0.25">
      <c r="A32" s="17">
        <v>11</v>
      </c>
      <c r="B32" s="7" t="s">
        <v>42</v>
      </c>
      <c r="C32" s="30" t="s">
        <v>4</v>
      </c>
      <c r="D32" s="45" t="s">
        <v>30</v>
      </c>
      <c r="E32" s="46" t="s">
        <v>137</v>
      </c>
      <c r="F32" s="47" t="s">
        <v>142</v>
      </c>
      <c r="G32" s="33" t="s">
        <v>12</v>
      </c>
      <c r="H32" s="7">
        <v>6.78</v>
      </c>
      <c r="I32" s="35" t="s">
        <v>28</v>
      </c>
    </row>
    <row r="33" spans="1:9" s="2" customFormat="1" ht="18" customHeight="1" x14ac:dyDescent="0.25">
      <c r="A33" s="17">
        <v>12</v>
      </c>
      <c r="B33" s="7" t="s">
        <v>42</v>
      </c>
      <c r="C33" s="30" t="s">
        <v>4</v>
      </c>
      <c r="D33" s="45" t="s">
        <v>30</v>
      </c>
      <c r="E33" s="46" t="s">
        <v>109</v>
      </c>
      <c r="F33" s="47" t="s">
        <v>108</v>
      </c>
      <c r="G33" s="33" t="s">
        <v>14</v>
      </c>
      <c r="H33" s="7">
        <v>6.66</v>
      </c>
      <c r="I33" s="35" t="s">
        <v>163</v>
      </c>
    </row>
    <row r="34" spans="1:9" s="2" customFormat="1" ht="18" customHeight="1" x14ac:dyDescent="0.25">
      <c r="A34" s="17">
        <v>13</v>
      </c>
      <c r="B34" s="7" t="s">
        <v>42</v>
      </c>
      <c r="C34" s="30" t="s">
        <v>11</v>
      </c>
      <c r="D34" s="45" t="s">
        <v>30</v>
      </c>
      <c r="E34" s="46" t="s">
        <v>115</v>
      </c>
      <c r="F34" s="47" t="s">
        <v>114</v>
      </c>
      <c r="G34" s="33" t="s">
        <v>21</v>
      </c>
      <c r="H34" s="7">
        <v>18.670000000000002</v>
      </c>
      <c r="I34" s="35" t="s">
        <v>164</v>
      </c>
    </row>
    <row r="35" spans="1:9" s="2" customFormat="1" ht="18" customHeight="1" x14ac:dyDescent="0.25">
      <c r="A35" s="17">
        <v>14</v>
      </c>
      <c r="B35" s="7" t="s">
        <v>42</v>
      </c>
      <c r="C35" s="30" t="s">
        <v>11</v>
      </c>
      <c r="D35" s="45" t="s">
        <v>30</v>
      </c>
      <c r="E35" s="46" t="s">
        <v>117</v>
      </c>
      <c r="F35" s="47" t="s">
        <v>116</v>
      </c>
      <c r="G35" s="33" t="s">
        <v>17</v>
      </c>
      <c r="H35" s="7">
        <v>18.57</v>
      </c>
      <c r="I35" s="35" t="s">
        <v>165</v>
      </c>
    </row>
    <row r="36" spans="1:9" s="2" customFormat="1" ht="18" customHeight="1" x14ac:dyDescent="0.25">
      <c r="A36" s="17">
        <v>15</v>
      </c>
      <c r="B36" s="7" t="s">
        <v>42</v>
      </c>
      <c r="C36" s="30" t="s">
        <v>5</v>
      </c>
      <c r="D36" s="45" t="s">
        <v>30</v>
      </c>
      <c r="E36" s="46" t="s">
        <v>111</v>
      </c>
      <c r="F36" s="47" t="s">
        <v>110</v>
      </c>
      <c r="G36" s="33" t="s">
        <v>17</v>
      </c>
      <c r="H36" s="7">
        <v>67.209999999999994</v>
      </c>
      <c r="I36" s="35" t="s">
        <v>166</v>
      </c>
    </row>
    <row r="37" spans="1:9" s="2" customFormat="1" ht="18" customHeight="1" x14ac:dyDescent="0.25">
      <c r="A37" s="17">
        <v>16</v>
      </c>
      <c r="B37" s="7" t="s">
        <v>42</v>
      </c>
      <c r="C37" s="30" t="s">
        <v>5</v>
      </c>
      <c r="D37" s="45" t="s">
        <v>30</v>
      </c>
      <c r="E37" s="46" t="s">
        <v>113</v>
      </c>
      <c r="F37" s="31" t="s">
        <v>112</v>
      </c>
      <c r="G37" s="41" t="s">
        <v>12</v>
      </c>
      <c r="H37" s="7">
        <v>59.23</v>
      </c>
      <c r="I37" s="30">
        <v>57.5</v>
      </c>
    </row>
    <row r="38" spans="1:9" ht="9.9499999999999993" customHeight="1" x14ac:dyDescent="0.25">
      <c r="A38" s="17"/>
      <c r="B38" s="15"/>
      <c r="C38" s="15"/>
      <c r="D38" s="15"/>
      <c r="E38" s="15"/>
      <c r="F38" s="15"/>
      <c r="G38" s="15"/>
      <c r="H38" s="15"/>
      <c r="I38" s="15"/>
    </row>
    <row r="39" spans="1:9" s="2" customFormat="1" ht="18" customHeight="1" x14ac:dyDescent="0.25">
      <c r="A39" s="50" t="s">
        <v>43</v>
      </c>
      <c r="B39" s="59" t="s">
        <v>185</v>
      </c>
      <c r="C39" s="60"/>
      <c r="D39" s="60"/>
      <c r="E39" s="60"/>
      <c r="F39" s="60"/>
      <c r="G39" s="61"/>
      <c r="H39" s="51"/>
      <c r="I39" s="42"/>
    </row>
    <row r="40" spans="1:9" ht="18" customHeight="1" x14ac:dyDescent="0.25">
      <c r="A40" s="7">
        <v>1</v>
      </c>
      <c r="B40" s="52" t="s">
        <v>56</v>
      </c>
      <c r="C40" s="53"/>
      <c r="D40" s="53" t="s">
        <v>29</v>
      </c>
      <c r="E40" s="54" t="s">
        <v>123</v>
      </c>
      <c r="F40" s="55" t="s">
        <v>122</v>
      </c>
      <c r="G40" s="48" t="s">
        <v>55</v>
      </c>
      <c r="H40" s="15"/>
      <c r="I40" s="15"/>
    </row>
    <row r="41" spans="1:9" ht="18" customHeight="1" x14ac:dyDescent="0.25">
      <c r="A41" s="7">
        <v>2</v>
      </c>
      <c r="B41" s="52" t="s">
        <v>56</v>
      </c>
      <c r="C41" s="15"/>
      <c r="D41" s="53" t="s">
        <v>29</v>
      </c>
      <c r="E41" s="54" t="s">
        <v>125</v>
      </c>
      <c r="F41" s="54" t="s">
        <v>124</v>
      </c>
      <c r="G41" s="48" t="s">
        <v>17</v>
      </c>
      <c r="H41" s="15"/>
      <c r="I41" s="15"/>
    </row>
    <row r="42" spans="1:9" ht="18" customHeight="1" x14ac:dyDescent="0.25">
      <c r="A42" s="7">
        <v>4</v>
      </c>
      <c r="B42" s="52" t="s">
        <v>41</v>
      </c>
      <c r="C42" s="48" t="s">
        <v>5</v>
      </c>
      <c r="D42" s="48" t="s">
        <v>30</v>
      </c>
      <c r="E42" s="55" t="s">
        <v>127</v>
      </c>
      <c r="F42" s="55" t="s">
        <v>126</v>
      </c>
      <c r="G42" s="48" t="s">
        <v>14</v>
      </c>
      <c r="H42" s="15"/>
      <c r="I42" s="15"/>
    </row>
    <row r="43" spans="1:9" ht="18" customHeight="1" x14ac:dyDescent="0.25">
      <c r="A43" s="7">
        <v>5</v>
      </c>
      <c r="B43" s="52" t="s">
        <v>41</v>
      </c>
      <c r="C43" s="53" t="s">
        <v>62</v>
      </c>
      <c r="D43" s="48" t="s">
        <v>30</v>
      </c>
      <c r="E43" s="55" t="s">
        <v>98</v>
      </c>
      <c r="F43" s="55" t="s">
        <v>128</v>
      </c>
      <c r="G43" s="48" t="s">
        <v>14</v>
      </c>
      <c r="H43" s="15"/>
      <c r="I43" s="15"/>
    </row>
    <row r="44" spans="1:9" ht="18" customHeight="1" x14ac:dyDescent="0.25">
      <c r="A44" s="7">
        <v>7</v>
      </c>
      <c r="B44" s="56" t="s">
        <v>41</v>
      </c>
      <c r="C44" s="48" t="s">
        <v>63</v>
      </c>
      <c r="D44" s="48" t="s">
        <v>29</v>
      </c>
      <c r="E44" s="55" t="s">
        <v>130</v>
      </c>
      <c r="F44" s="55" t="s">
        <v>129</v>
      </c>
      <c r="G44" s="30" t="s">
        <v>14</v>
      </c>
      <c r="H44" s="16"/>
      <c r="I44" s="15"/>
    </row>
    <row r="45" spans="1:9" ht="18" customHeight="1" x14ac:dyDescent="0.25">
      <c r="A45" s="7">
        <v>6</v>
      </c>
      <c r="B45" s="56" t="s">
        <v>41</v>
      </c>
      <c r="C45" s="53" t="s">
        <v>188</v>
      </c>
      <c r="D45" s="53" t="s">
        <v>30</v>
      </c>
      <c r="E45" s="54" t="s">
        <v>132</v>
      </c>
      <c r="F45" s="31" t="s">
        <v>131</v>
      </c>
      <c r="G45" s="30" t="s">
        <v>21</v>
      </c>
      <c r="H45" s="43"/>
      <c r="I45" s="15"/>
    </row>
    <row r="46" spans="1:9" ht="18" customHeight="1" x14ac:dyDescent="0.25">
      <c r="A46" s="7">
        <v>3</v>
      </c>
      <c r="B46" s="52" t="s">
        <v>41</v>
      </c>
      <c r="C46" s="53" t="s">
        <v>54</v>
      </c>
      <c r="D46" s="53" t="s">
        <v>29</v>
      </c>
      <c r="E46" s="54" t="s">
        <v>134</v>
      </c>
      <c r="F46" s="55" t="s">
        <v>133</v>
      </c>
      <c r="G46" s="48" t="s">
        <v>12</v>
      </c>
      <c r="H46" s="15"/>
      <c r="I46" s="15"/>
    </row>
    <row r="47" spans="1:9" ht="18" customHeight="1" x14ac:dyDescent="0.25">
      <c r="A47" s="7">
        <v>8</v>
      </c>
      <c r="B47" s="56" t="s">
        <v>182</v>
      </c>
      <c r="C47" s="53"/>
      <c r="D47" s="53" t="s">
        <v>29</v>
      </c>
      <c r="E47" s="54" t="s">
        <v>136</v>
      </c>
      <c r="F47" s="31" t="s">
        <v>135</v>
      </c>
      <c r="G47" s="30" t="s">
        <v>17</v>
      </c>
      <c r="H47" s="16"/>
      <c r="I47" s="15"/>
    </row>
    <row r="48" spans="1:9" ht="9.9499999999999993" customHeight="1" x14ac:dyDescent="0.25">
      <c r="A48" s="17"/>
      <c r="B48" s="15"/>
      <c r="C48" s="15"/>
      <c r="D48" s="15"/>
      <c r="E48" s="15"/>
      <c r="F48" s="15"/>
      <c r="G48" s="15"/>
      <c r="H48" s="15"/>
      <c r="I48" s="15"/>
    </row>
    <row r="49" spans="1:9" ht="18" customHeight="1" x14ac:dyDescent="0.25">
      <c r="A49" s="50" t="s">
        <v>43</v>
      </c>
      <c r="B49" s="59" t="s">
        <v>61</v>
      </c>
      <c r="C49" s="60"/>
      <c r="D49" s="60"/>
      <c r="E49" s="60"/>
      <c r="F49" s="60"/>
      <c r="G49" s="61"/>
      <c r="H49" s="15"/>
      <c r="I49" s="15"/>
    </row>
    <row r="50" spans="1:9" ht="18" customHeight="1" x14ac:dyDescent="0.25">
      <c r="A50" s="7">
        <v>1</v>
      </c>
      <c r="B50" s="18" t="s">
        <v>57</v>
      </c>
      <c r="C50" s="20" t="s">
        <v>179</v>
      </c>
      <c r="D50" s="7" t="s">
        <v>29</v>
      </c>
      <c r="E50" s="18" t="s">
        <v>177</v>
      </c>
      <c r="F50" s="18" t="s">
        <v>178</v>
      </c>
      <c r="G50" s="7" t="s">
        <v>21</v>
      </c>
      <c r="H50" s="15"/>
      <c r="I50" s="15"/>
    </row>
    <row r="51" spans="1:9" ht="18" customHeight="1" x14ac:dyDescent="0.25">
      <c r="A51" s="7">
        <v>2</v>
      </c>
      <c r="B51" s="19" t="s">
        <v>167</v>
      </c>
      <c r="C51" s="20" t="s">
        <v>180</v>
      </c>
      <c r="D51" s="7" t="s">
        <v>30</v>
      </c>
      <c r="E51" s="18" t="s">
        <v>175</v>
      </c>
      <c r="F51" s="18" t="s">
        <v>176</v>
      </c>
      <c r="G51" s="7" t="s">
        <v>21</v>
      </c>
      <c r="H51" s="15"/>
      <c r="I51" s="15"/>
    </row>
    <row r="52" spans="1:9" ht="18" customHeight="1" x14ac:dyDescent="0.25">
      <c r="A52" s="7">
        <v>3</v>
      </c>
      <c r="B52" s="19" t="s">
        <v>168</v>
      </c>
      <c r="C52" s="20" t="s">
        <v>58</v>
      </c>
      <c r="D52" s="7" t="s">
        <v>29</v>
      </c>
      <c r="E52" s="18" t="s">
        <v>173</v>
      </c>
      <c r="F52" s="18" t="s">
        <v>174</v>
      </c>
      <c r="G52" s="7" t="s">
        <v>17</v>
      </c>
      <c r="H52" s="15"/>
      <c r="I52" s="15"/>
    </row>
    <row r="53" spans="1:9" ht="18" customHeight="1" x14ac:dyDescent="0.25">
      <c r="A53" s="7">
        <v>4</v>
      </c>
      <c r="B53" s="19" t="s">
        <v>59</v>
      </c>
      <c r="C53" s="21" t="s">
        <v>181</v>
      </c>
      <c r="D53" s="7" t="s">
        <v>29</v>
      </c>
      <c r="E53" s="18" t="s">
        <v>171</v>
      </c>
      <c r="F53" s="18" t="s">
        <v>172</v>
      </c>
      <c r="G53" s="7" t="s">
        <v>18</v>
      </c>
      <c r="H53" s="15"/>
      <c r="I53" s="15"/>
    </row>
    <row r="54" spans="1:9" ht="18" customHeight="1" x14ac:dyDescent="0.25">
      <c r="A54" s="7">
        <v>5</v>
      </c>
      <c r="B54" s="19" t="s">
        <v>64</v>
      </c>
      <c r="C54" s="20"/>
      <c r="D54" s="7" t="s">
        <v>29</v>
      </c>
      <c r="E54" s="18" t="s">
        <v>169</v>
      </c>
      <c r="F54" s="31" t="s">
        <v>170</v>
      </c>
      <c r="G54" s="7" t="s">
        <v>17</v>
      </c>
      <c r="H54" s="15"/>
      <c r="I54" s="15"/>
    </row>
    <row r="55" spans="1:9" ht="9.9499999999999993" customHeight="1" x14ac:dyDescent="0.25">
      <c r="A55" s="17"/>
      <c r="B55" s="15"/>
      <c r="C55" s="15"/>
      <c r="D55" s="15"/>
      <c r="E55" s="15"/>
      <c r="F55" s="15"/>
      <c r="G55" s="15"/>
      <c r="H55" s="15"/>
      <c r="I55" s="15"/>
    </row>
    <row r="56" spans="1:9" s="9" customFormat="1" ht="18" customHeight="1" x14ac:dyDescent="0.25">
      <c r="A56" s="8"/>
      <c r="B56" s="57" t="s">
        <v>186</v>
      </c>
      <c r="C56" s="22" t="s">
        <v>44</v>
      </c>
      <c r="D56" s="23">
        <f>COUNTIF(G4:G37,"ROU")</f>
        <v>12</v>
      </c>
      <c r="E56" s="11"/>
      <c r="F56" s="12"/>
      <c r="G56" s="13"/>
      <c r="H56" s="13"/>
    </row>
    <row r="57" spans="1:9" ht="18" customHeight="1" x14ac:dyDescent="0.25">
      <c r="A57" s="17"/>
      <c r="B57" s="58"/>
      <c r="C57" s="10" t="s">
        <v>45</v>
      </c>
      <c r="D57" s="24">
        <f>COUNTIF(G4:G37,"TUR")</f>
        <v>5</v>
      </c>
      <c r="E57" s="11"/>
      <c r="F57" s="15"/>
      <c r="G57" s="15"/>
      <c r="H57" s="15"/>
      <c r="I57" s="15"/>
    </row>
    <row r="58" spans="1:9" ht="18" customHeight="1" x14ac:dyDescent="0.25">
      <c r="A58" s="17"/>
      <c r="B58" s="58"/>
      <c r="C58" s="10" t="s">
        <v>46</v>
      </c>
      <c r="D58" s="24">
        <f>COUNTIF(G4:G37,"BUL")</f>
        <v>3</v>
      </c>
      <c r="E58" s="11"/>
      <c r="F58" s="15"/>
      <c r="G58" s="15"/>
      <c r="H58" s="15"/>
      <c r="I58" s="15"/>
    </row>
    <row r="59" spans="1:9" ht="18" customHeight="1" x14ac:dyDescent="0.25">
      <c r="A59" s="17"/>
      <c r="B59" s="58"/>
      <c r="C59" s="10" t="s">
        <v>50</v>
      </c>
      <c r="D59" s="24">
        <f>COUNTIF(G4:G37,"GRE")</f>
        <v>3</v>
      </c>
      <c r="E59" s="11"/>
      <c r="F59" s="15"/>
      <c r="G59" s="15"/>
      <c r="H59" s="15"/>
      <c r="I59" s="15"/>
    </row>
    <row r="60" spans="1:9" ht="18" customHeight="1" x14ac:dyDescent="0.25">
      <c r="A60" s="17"/>
      <c r="B60" s="58"/>
      <c r="C60" s="10" t="s">
        <v>47</v>
      </c>
      <c r="D60" s="24">
        <f>COUNTIF(G4:G37,"CRO")</f>
        <v>3</v>
      </c>
      <c r="E60" s="11"/>
      <c r="F60" s="15"/>
      <c r="G60" s="15"/>
      <c r="H60" s="15"/>
      <c r="I60" s="15"/>
    </row>
    <row r="61" spans="1:9" ht="18" customHeight="1" x14ac:dyDescent="0.25">
      <c r="A61" s="17"/>
      <c r="B61" s="58"/>
      <c r="C61" s="10" t="s">
        <v>51</v>
      </c>
      <c r="D61" s="24">
        <f>COUNTIF(G4:G37,"MDA")</f>
        <v>2</v>
      </c>
      <c r="E61" s="11"/>
      <c r="F61" s="15"/>
      <c r="G61" s="15"/>
      <c r="H61" s="15"/>
      <c r="I61" s="15"/>
    </row>
    <row r="62" spans="1:9" ht="18" customHeight="1" x14ac:dyDescent="0.25">
      <c r="A62" s="17"/>
      <c r="B62" s="58"/>
      <c r="C62" s="10" t="s">
        <v>53</v>
      </c>
      <c r="D62" s="24">
        <f>COUNTIF(G4:G37,"ALB")</f>
        <v>1</v>
      </c>
      <c r="E62" s="11"/>
      <c r="F62" s="15"/>
      <c r="G62" s="15"/>
      <c r="H62" s="15"/>
      <c r="I62" s="15"/>
    </row>
    <row r="63" spans="1:9" ht="18" customHeight="1" x14ac:dyDescent="0.25">
      <c r="A63" s="17"/>
      <c r="B63" s="58"/>
      <c r="C63" s="10" t="s">
        <v>48</v>
      </c>
      <c r="D63" s="24">
        <f>COUNTIF(G4:G37,"SRB")</f>
        <v>1</v>
      </c>
      <c r="E63" s="11"/>
      <c r="F63" s="15"/>
      <c r="G63" s="15"/>
      <c r="H63" s="15"/>
      <c r="I63" s="15"/>
    </row>
    <row r="64" spans="1:9" ht="18" customHeight="1" x14ac:dyDescent="0.25">
      <c r="A64" s="17"/>
      <c r="B64" s="58"/>
      <c r="C64" s="10" t="s">
        <v>49</v>
      </c>
      <c r="D64" s="24">
        <f>COUNTIF(G4:G37,"ISR")</f>
        <v>1</v>
      </c>
      <c r="E64" s="11"/>
      <c r="F64" s="15"/>
      <c r="G64" s="15"/>
      <c r="H64" s="15"/>
      <c r="I64" s="15"/>
    </row>
    <row r="65" spans="1:9" ht="18" customHeight="1" x14ac:dyDescent="0.25">
      <c r="A65" s="17"/>
      <c r="B65" s="58"/>
      <c r="C65" s="10" t="s">
        <v>52</v>
      </c>
      <c r="D65" s="24">
        <f>COUNTIF(G4:G37,"KOS")</f>
        <v>1</v>
      </c>
      <c r="E65" s="11"/>
      <c r="F65" s="15"/>
      <c r="G65" s="15"/>
      <c r="H65" s="15"/>
      <c r="I65" s="15"/>
    </row>
    <row r="66" spans="1:9" ht="18" customHeight="1" x14ac:dyDescent="0.25">
      <c r="A66" s="17"/>
      <c r="B66" s="25"/>
      <c r="C66" s="26" t="s">
        <v>187</v>
      </c>
      <c r="D66" s="27">
        <f>SUM(D56:D65)</f>
        <v>32</v>
      </c>
      <c r="E66" s="14"/>
      <c r="F66" s="15"/>
      <c r="G66" s="15"/>
      <c r="H66" s="15"/>
      <c r="I66" s="15"/>
    </row>
    <row r="67" spans="1:9" x14ac:dyDescent="0.25">
      <c r="A67" s="17"/>
      <c r="B67" s="15"/>
      <c r="C67" s="15"/>
      <c r="D67" s="15"/>
      <c r="E67" s="15"/>
      <c r="F67" s="15"/>
      <c r="G67" s="15"/>
      <c r="H67" s="15"/>
      <c r="I67" s="15"/>
    </row>
    <row r="68" spans="1:9" x14ac:dyDescent="0.25">
      <c r="A68" s="17"/>
      <c r="B68" s="15"/>
      <c r="C68" s="15"/>
      <c r="D68" s="15"/>
      <c r="E68" s="15"/>
      <c r="F68" s="15"/>
      <c r="G68" s="15"/>
      <c r="H68" s="15"/>
      <c r="I68" s="15"/>
    </row>
    <row r="69" spans="1:9" x14ac:dyDescent="0.25">
      <c r="A69" s="17"/>
      <c r="B69" s="15"/>
      <c r="C69" s="15"/>
      <c r="D69" s="15"/>
      <c r="E69" s="15"/>
      <c r="F69" s="15"/>
      <c r="G69" s="15"/>
      <c r="H69" s="15"/>
      <c r="I69" s="15"/>
    </row>
  </sheetData>
  <mergeCells count="5">
    <mergeCell ref="B56:B65"/>
    <mergeCell ref="B49:G49"/>
    <mergeCell ref="B39:G39"/>
    <mergeCell ref="B21:G21"/>
    <mergeCell ref="B3:G3"/>
  </mergeCells>
  <pageMargins left="0.70866141732283472" right="0.70866141732283472" top="0.15748031496062992" bottom="0.15748031496062992" header="0.31496062992125984" footer="0.31496062992125984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galiapuh</dc:creator>
  <cp:lastModifiedBy>OKS</cp:lastModifiedBy>
  <cp:lastPrinted>2018-06-12T16:12:58Z</cp:lastPrinted>
  <dcterms:created xsi:type="dcterms:W3CDTF">2018-05-18T06:00:09Z</dcterms:created>
  <dcterms:modified xsi:type="dcterms:W3CDTF">2018-06-13T12:01:43Z</dcterms:modified>
</cp:coreProperties>
</file>